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mc:AlternateContent xmlns:mc="http://schemas.openxmlformats.org/markup-compatibility/2006">
    <mc:Choice Requires="x15">
      <x15ac:absPath xmlns:x15ac="http://schemas.microsoft.com/office/spreadsheetml/2010/11/ac" url="C:\Daten\Kochen\HKZ\3. Homepage\2016\Chocheten 2016\"/>
    </mc:Choice>
  </mc:AlternateContent>
  <bookViews>
    <workbookView xWindow="0" yWindow="0" windowWidth="28800" windowHeight="12210" tabRatio="849"/>
  </bookViews>
  <sheets>
    <sheet name="Menu" sheetId="50625" r:id="rId1"/>
    <sheet name="Apero 1" sheetId="50616" r:id="rId2"/>
    <sheet name="Apero 2" sheetId="50636" r:id="rId3"/>
    <sheet name="Amuse-Bouche" sheetId="50619" r:id="rId4"/>
    <sheet name="Vorspeise" sheetId="50620" r:id="rId5"/>
    <sheet name="Suppe" sheetId="50626" r:id="rId6"/>
    <sheet name="Fisch" sheetId="50628" r:id="rId7"/>
    <sheet name="Glace" sheetId="50630" r:id="rId8"/>
    <sheet name="Fleisch" sheetId="50621" r:id="rId9"/>
    <sheet name="Beilage" sheetId="50634" r:id="rId10"/>
    <sheet name="Dessert1" sheetId="50629" r:id="rId11"/>
    <sheet name="Dessert2" sheetId="50631" r:id="rId12"/>
    <sheet name="Käse" sheetId="50633" r:id="rId13"/>
    <sheet name="Einkaufsliste" sheetId="50622" r:id="rId14"/>
    <sheet name="Einkaufsliste A-Z" sheetId="50637" r:id="rId15"/>
    <sheet name="Arbeitseinsatz" sheetId="50638" r:id="rId16"/>
    <sheet name="Produktionsplan" sheetId="50639" r:id="rId17"/>
  </sheets>
  <definedNames>
    <definedName name="_xlnm.Print_Area" localSheetId="3">'Amuse-Bouche'!$A$1:$F$32</definedName>
    <definedName name="_xlnm.Print_Area" localSheetId="1">'Apero 1'!$A$1:$F$34</definedName>
    <definedName name="_xlnm.Print_Area" localSheetId="2">'Apero 2'!$A$1:$F$32</definedName>
    <definedName name="_xlnm.Print_Area" localSheetId="15">Arbeitseinsatz!$A$1:$G$28</definedName>
    <definedName name="_xlnm.Print_Area" localSheetId="9">Beilage!$A$1:$F$31</definedName>
    <definedName name="_xlnm.Print_Area" localSheetId="10">Dessert1!$A$1:$F$32</definedName>
    <definedName name="_xlnm.Print_Area" localSheetId="11">Dessert2!$A$1:$F$30</definedName>
    <definedName name="_xlnm.Print_Area" localSheetId="13">Einkaufsliste!$A$1:$G$224</definedName>
    <definedName name="_xlnm.Print_Area" localSheetId="14">'Einkaufsliste A-Z'!$A$1:$G$72</definedName>
    <definedName name="_xlnm.Print_Area" localSheetId="6">Fisch!$A$1:$F$28</definedName>
    <definedName name="_xlnm.Print_Area" localSheetId="8">Fleisch!$A$1:$F$32</definedName>
    <definedName name="_xlnm.Print_Area" localSheetId="7">Glace!$A$1:$F$32</definedName>
    <definedName name="_xlnm.Print_Area" localSheetId="12">Käse!$A$1:$F$32</definedName>
    <definedName name="_xlnm.Print_Area" localSheetId="0">Menu!$A$1:$E$28</definedName>
    <definedName name="_xlnm.Print_Area" localSheetId="16">Produktionsplan!$A$1:$F$28</definedName>
    <definedName name="_xlnm.Print_Area" localSheetId="5">Suppe!$A$1:$F$29</definedName>
    <definedName name="_xlnm.Print_Area" localSheetId="4">Vorspeise!$A$1:$F$40</definedName>
    <definedName name="ingredients" localSheetId="9">Beilage!#REF!</definedName>
    <definedName name="textUl" localSheetId="11">Dessert2!#REF!</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F20" i="50626" l="1"/>
  <c r="A18" i="50629" l="1"/>
  <c r="B69" i="50637" l="1"/>
  <c r="B70" i="50637"/>
  <c r="B71" i="50637"/>
  <c r="B67" i="50637"/>
  <c r="B68" i="50637"/>
  <c r="B66" i="50637"/>
  <c r="C28" i="50637" l="1"/>
  <c r="E10" i="50637"/>
  <c r="D10" i="50637"/>
  <c r="C10" i="50637"/>
  <c r="B10" i="50637"/>
  <c r="D8" i="50637"/>
  <c r="C8" i="50637"/>
  <c r="B8" i="50637"/>
  <c r="D9" i="50637"/>
  <c r="C9" i="50637"/>
  <c r="B9" i="50637"/>
  <c r="D36" i="50637"/>
  <c r="C36" i="50637"/>
  <c r="B36" i="50637"/>
  <c r="D25" i="50637"/>
  <c r="C25" i="50637"/>
  <c r="B25" i="50637"/>
  <c r="D51" i="50637"/>
  <c r="C51" i="50637"/>
  <c r="B51" i="50637"/>
  <c r="D59" i="50637"/>
  <c r="C59" i="50637"/>
  <c r="B59" i="50637"/>
  <c r="D61" i="50637"/>
  <c r="C61" i="50637"/>
  <c r="B61" i="50637"/>
  <c r="D63" i="50637"/>
  <c r="C63" i="50637"/>
  <c r="B63" i="50637"/>
  <c r="D52" i="50637"/>
  <c r="C52" i="50637"/>
  <c r="B52" i="50637"/>
  <c r="D20" i="50637"/>
  <c r="C20" i="50637"/>
  <c r="B20" i="50637"/>
  <c r="D35" i="50637"/>
  <c r="C35" i="50637"/>
  <c r="D17" i="50637"/>
  <c r="C17" i="50637"/>
  <c r="E24" i="50637"/>
  <c r="D24" i="50637"/>
  <c r="C24" i="50637"/>
  <c r="E12" i="50637"/>
  <c r="D12" i="50637"/>
  <c r="C12" i="50637"/>
  <c r="E29" i="50637"/>
  <c r="D29" i="50637"/>
  <c r="C29" i="50637"/>
  <c r="E19" i="50637"/>
  <c r="D19" i="50637"/>
  <c r="C19" i="50637"/>
  <c r="E21" i="50637"/>
  <c r="D21" i="50637"/>
  <c r="C21" i="50637"/>
  <c r="E39" i="50637"/>
  <c r="D39" i="50637"/>
  <c r="C39" i="50637"/>
  <c r="E32" i="50637"/>
  <c r="D32" i="50637"/>
  <c r="C32" i="50637"/>
  <c r="E50" i="50637"/>
  <c r="D50" i="50637"/>
  <c r="C50" i="50637"/>
  <c r="E41" i="50637"/>
  <c r="D41" i="50637"/>
  <c r="C41" i="50637"/>
  <c r="E14" i="50637"/>
  <c r="D14" i="50637"/>
  <c r="C14" i="50637"/>
  <c r="E13" i="50637"/>
  <c r="D13" i="50637"/>
  <c r="C13" i="50637"/>
  <c r="E30" i="50637"/>
  <c r="D30" i="50637"/>
  <c r="C30" i="50637"/>
  <c r="E28" i="50637"/>
  <c r="D28" i="50637"/>
  <c r="E54" i="50637"/>
  <c r="D54" i="50637"/>
  <c r="C54" i="50637"/>
  <c r="E27" i="50637"/>
  <c r="D27" i="50637"/>
  <c r="C27" i="50637"/>
  <c r="E48" i="50637"/>
  <c r="D48" i="50637"/>
  <c r="C48" i="50637"/>
  <c r="E56" i="50637"/>
  <c r="D56" i="50637"/>
  <c r="C56" i="50637"/>
  <c r="E18" i="50637"/>
  <c r="D18" i="50637"/>
  <c r="C18" i="50637"/>
  <c r="E46" i="50637"/>
  <c r="D46" i="50637"/>
  <c r="C46" i="50637"/>
  <c r="E11" i="50637"/>
  <c r="D11" i="50637"/>
  <c r="C11" i="50637"/>
  <c r="E31" i="50637"/>
  <c r="D31" i="50637"/>
  <c r="C31" i="50637"/>
  <c r="E33" i="50637"/>
  <c r="D33" i="50637"/>
  <c r="C33" i="50637"/>
  <c r="E64" i="50637"/>
  <c r="D64" i="50637"/>
  <c r="C64" i="50637"/>
  <c r="E38" i="50637"/>
  <c r="D38" i="50637"/>
  <c r="C38" i="50637"/>
  <c r="E22" i="50637"/>
  <c r="D22" i="50637"/>
  <c r="C22" i="50637"/>
  <c r="E42" i="50637"/>
  <c r="D42" i="50637"/>
  <c r="C42" i="50637"/>
  <c r="E62" i="50637"/>
  <c r="D62" i="50637"/>
  <c r="C62" i="50637"/>
  <c r="E47" i="50637"/>
  <c r="D47" i="50637"/>
  <c r="C47" i="50637"/>
  <c r="E26" i="50637"/>
  <c r="D26" i="50637"/>
  <c r="C26" i="50637"/>
  <c r="E58" i="50637"/>
  <c r="D58" i="50637"/>
  <c r="C58" i="50637"/>
  <c r="E7" i="50637"/>
  <c r="D7" i="50637"/>
  <c r="C7" i="50637"/>
  <c r="E5" i="50637"/>
  <c r="D5" i="50637"/>
  <c r="C5" i="50637"/>
  <c r="E6" i="50637"/>
  <c r="D6" i="50637"/>
  <c r="C6" i="50637"/>
  <c r="E4" i="50637"/>
  <c r="D4" i="50637"/>
  <c r="C4" i="50637"/>
  <c r="E3" i="50637"/>
  <c r="D3" i="50637"/>
  <c r="C3" i="50637"/>
  <c r="E45" i="50637"/>
  <c r="D45" i="50637"/>
  <c r="C45" i="50637"/>
  <c r="E60" i="50637"/>
  <c r="D60" i="50637"/>
  <c r="C60" i="50637"/>
  <c r="E55" i="50637"/>
  <c r="D55" i="50637"/>
  <c r="C55" i="50637"/>
  <c r="E37" i="50637"/>
  <c r="D37" i="50637"/>
  <c r="C37" i="50637"/>
  <c r="E23" i="50637"/>
  <c r="D23" i="50637"/>
  <c r="C23" i="50637"/>
  <c r="E43" i="50637"/>
  <c r="D43" i="50637"/>
  <c r="C43" i="50637"/>
  <c r="E2" i="50637"/>
  <c r="D2" i="50637"/>
  <c r="C2" i="50637"/>
  <c r="E40" i="50637"/>
  <c r="D40" i="50637"/>
  <c r="C40" i="50637"/>
  <c r="E44" i="50637"/>
  <c r="D44" i="50637"/>
  <c r="C44" i="50637"/>
  <c r="E53" i="50637"/>
  <c r="D53" i="50637"/>
  <c r="C53" i="50637"/>
  <c r="E15" i="50637"/>
  <c r="D15" i="50637"/>
  <c r="C15" i="50637"/>
  <c r="E57" i="50637"/>
  <c r="D57" i="50637"/>
  <c r="C57" i="50637"/>
  <c r="E49" i="50637"/>
  <c r="D49" i="50637"/>
  <c r="C49" i="50637"/>
  <c r="E16" i="50637"/>
  <c r="D16" i="50637"/>
  <c r="C16" i="50637"/>
  <c r="E34" i="50637"/>
  <c r="D34" i="50637"/>
  <c r="C34" i="50637"/>
  <c r="E65" i="50637"/>
  <c r="D65" i="50637"/>
  <c r="C65" i="50637"/>
  <c r="B173" i="50622"/>
  <c r="C173" i="50622"/>
  <c r="B174" i="50622"/>
  <c r="A175" i="50622"/>
  <c r="B175" i="50622"/>
  <c r="C175" i="50622"/>
  <c r="A176" i="50622"/>
  <c r="A169" i="50622"/>
  <c r="C181" i="50622"/>
  <c r="C169" i="50622"/>
  <c r="B170" i="50622"/>
  <c r="C170" i="50622"/>
  <c r="B171" i="50622"/>
  <c r="C171" i="50622"/>
  <c r="B172" i="50622"/>
  <c r="C172" i="50622"/>
  <c r="D24" i="50622"/>
  <c r="D25" i="50622"/>
  <c r="D26" i="50622"/>
  <c r="A24" i="50629" l="1"/>
  <c r="A25" i="50629"/>
  <c r="A26" i="50629"/>
  <c r="A27" i="50629"/>
  <c r="A23" i="50629"/>
  <c r="A20" i="50629"/>
  <c r="A174" i="50622" l="1"/>
  <c r="A177" i="50622"/>
  <c r="C98" i="50622"/>
  <c r="D97" i="50622"/>
  <c r="F12" i="50628" l="1"/>
  <c r="F13" i="50628"/>
  <c r="F12" i="50633" l="1"/>
  <c r="F13" i="50633"/>
  <c r="A6" i="50629" l="1"/>
  <c r="A7" i="50629"/>
  <c r="A8" i="50629"/>
  <c r="A9" i="50629"/>
  <c r="B35" i="50637" s="1"/>
  <c r="J10" i="50629"/>
  <c r="J11" i="50629"/>
  <c r="J12" i="50629"/>
  <c r="J13" i="50629"/>
  <c r="J14" i="50629"/>
  <c r="A5" i="50629"/>
  <c r="B17" i="50637" s="1"/>
  <c r="A17" i="50629"/>
  <c r="A19" i="50629"/>
  <c r="A16" i="50629"/>
  <c r="A170" i="50622" l="1"/>
  <c r="A172" i="50622"/>
  <c r="A173" i="50622"/>
  <c r="A171" i="50622"/>
  <c r="A2" i="50636"/>
  <c r="F20" i="50636"/>
  <c r="F19" i="50636"/>
  <c r="F18" i="50636"/>
  <c r="F17" i="50636"/>
  <c r="F16" i="50636"/>
  <c r="F15" i="50636"/>
  <c r="F14" i="50636"/>
  <c r="F13" i="50636"/>
  <c r="F12" i="50636"/>
  <c r="F11" i="50636"/>
  <c r="F10" i="50636"/>
  <c r="F9" i="50636"/>
  <c r="F8" i="50636"/>
  <c r="F7" i="50636"/>
  <c r="F6" i="50636"/>
  <c r="F5" i="50636"/>
  <c r="D64" i="50622"/>
  <c r="B41" i="50622"/>
  <c r="C41" i="50622"/>
  <c r="D41" i="50622"/>
  <c r="B42" i="50622"/>
  <c r="C42" i="50622"/>
  <c r="D42" i="50622"/>
  <c r="B43" i="50622"/>
  <c r="C43" i="50622"/>
  <c r="D43" i="50622"/>
  <c r="B44" i="50622"/>
  <c r="C44" i="50622"/>
  <c r="D44" i="50622"/>
  <c r="B45" i="50622"/>
  <c r="C45" i="50622"/>
  <c r="D45" i="50622"/>
  <c r="B46" i="50622"/>
  <c r="C46" i="50622"/>
  <c r="D46" i="50622"/>
  <c r="B47" i="50622"/>
  <c r="C47" i="50622"/>
  <c r="D47" i="50622"/>
  <c r="B48" i="50622"/>
  <c r="C48" i="50622"/>
  <c r="D48" i="50622"/>
  <c r="B49" i="50622"/>
  <c r="C49" i="50622"/>
  <c r="D49" i="50622"/>
  <c r="B50" i="50622"/>
  <c r="C50" i="50622"/>
  <c r="D50" i="50622"/>
  <c r="B51" i="50622"/>
  <c r="C51" i="50622"/>
  <c r="D51" i="50622"/>
  <c r="B52" i="50622"/>
  <c r="C52" i="50622"/>
  <c r="D52" i="50622"/>
  <c r="B53" i="50622"/>
  <c r="C53" i="50622"/>
  <c r="D53" i="50622"/>
  <c r="B54" i="50622"/>
  <c r="C54" i="50622"/>
  <c r="D54" i="50622"/>
  <c r="B55" i="50622"/>
  <c r="C55" i="50622"/>
  <c r="D55" i="50622"/>
  <c r="B56" i="50622"/>
  <c r="C56" i="50622"/>
  <c r="D56" i="50622"/>
  <c r="B57" i="50622"/>
  <c r="C57" i="50622"/>
  <c r="D57" i="50622"/>
  <c r="B58" i="50622"/>
  <c r="C58" i="50622"/>
  <c r="D58" i="50622"/>
  <c r="B59" i="50622"/>
  <c r="C59" i="50622"/>
  <c r="D59" i="50622"/>
  <c r="B60" i="50622"/>
  <c r="C60" i="50622"/>
  <c r="D60" i="50622"/>
  <c r="B61" i="50622"/>
  <c r="C61" i="50622"/>
  <c r="D61" i="50622"/>
  <c r="B62" i="50622"/>
  <c r="C62" i="50622"/>
  <c r="D62" i="50622"/>
  <c r="B63" i="50622"/>
  <c r="C63" i="50622"/>
  <c r="D63" i="50622"/>
  <c r="B64" i="50622"/>
  <c r="C64" i="50622"/>
  <c r="B65" i="50622"/>
  <c r="C65" i="50622"/>
  <c r="D65" i="50622"/>
  <c r="B66" i="50622"/>
  <c r="C66" i="50622"/>
  <c r="D66" i="50622"/>
  <c r="B67" i="50622"/>
  <c r="C67" i="50622"/>
  <c r="D67" i="50622"/>
  <c r="F20" i="50620"/>
  <c r="F28" i="50620"/>
  <c r="F26" i="50620"/>
  <c r="A9" i="50636" l="1"/>
  <c r="A17" i="50636"/>
  <c r="A7" i="50636"/>
  <c r="A15" i="50636"/>
  <c r="A8" i="50636"/>
  <c r="A16" i="50636"/>
  <c r="A10" i="50636"/>
  <c r="A18" i="50636"/>
  <c r="A11" i="50636"/>
  <c r="A19" i="50636"/>
  <c r="A12" i="50636"/>
  <c r="A20" i="50636"/>
  <c r="A13" i="50636"/>
  <c r="A14" i="50636"/>
  <c r="A6" i="50636"/>
  <c r="A5" i="50636"/>
  <c r="F10" i="50626"/>
  <c r="F11" i="50626"/>
  <c r="F12" i="50626"/>
  <c r="F13" i="50626"/>
  <c r="F14" i="50626"/>
  <c r="F15" i="50626"/>
  <c r="F16" i="50626"/>
  <c r="F17" i="50626"/>
  <c r="F18" i="50626"/>
  <c r="B144" i="50622" l="1"/>
  <c r="C144" i="50622"/>
  <c r="D144" i="50622"/>
  <c r="B145" i="50622"/>
  <c r="C145" i="50622"/>
  <c r="D145" i="50622"/>
  <c r="B146" i="50622"/>
  <c r="C146" i="50622"/>
  <c r="D146" i="50622"/>
  <c r="B147" i="50622"/>
  <c r="C147" i="50622"/>
  <c r="D147" i="50622"/>
  <c r="B148" i="50622"/>
  <c r="C148" i="50622"/>
  <c r="D148" i="50622"/>
  <c r="B149" i="50622"/>
  <c r="C149" i="50622"/>
  <c r="D149" i="50622"/>
  <c r="B150" i="50622"/>
  <c r="C150" i="50622"/>
  <c r="D150" i="50622"/>
  <c r="B151" i="50622"/>
  <c r="C151" i="50622"/>
  <c r="D151" i="50622"/>
  <c r="B152" i="50622"/>
  <c r="C152" i="50622"/>
  <c r="D152" i="50622"/>
  <c r="B153" i="50622"/>
  <c r="C153" i="50622"/>
  <c r="D153" i="50622"/>
  <c r="B154" i="50622"/>
  <c r="C154" i="50622"/>
  <c r="D154" i="50622"/>
  <c r="B155" i="50622"/>
  <c r="C155" i="50622"/>
  <c r="D155" i="50622"/>
  <c r="B156" i="50622"/>
  <c r="C156" i="50622"/>
  <c r="D156" i="50622"/>
  <c r="B157" i="50622"/>
  <c r="C157" i="50622"/>
  <c r="D157" i="50622"/>
  <c r="A20" i="50620"/>
  <c r="F5" i="50620"/>
  <c r="F6" i="50620"/>
  <c r="F7" i="50620"/>
  <c r="F8" i="50620"/>
  <c r="F9" i="50620"/>
  <c r="F10" i="50620"/>
  <c r="F11" i="50620"/>
  <c r="F12" i="50620"/>
  <c r="F13" i="50620"/>
  <c r="F14" i="50620"/>
  <c r="F15" i="50620"/>
  <c r="F16" i="50620"/>
  <c r="F17" i="50620"/>
  <c r="F18" i="50620"/>
  <c r="F19" i="50620"/>
  <c r="F21" i="50620"/>
  <c r="F22" i="50620"/>
  <c r="F23" i="50620"/>
  <c r="F24" i="50620"/>
  <c r="F25" i="50620"/>
  <c r="F29" i="50620"/>
  <c r="F27" i="50620"/>
  <c r="F30" i="50620"/>
  <c r="F31" i="50620"/>
  <c r="A68" i="50622"/>
  <c r="B68" i="50622"/>
  <c r="C68" i="50622"/>
  <c r="D68" i="50622"/>
  <c r="B6" i="50622"/>
  <c r="C6" i="50622"/>
  <c r="B7" i="50622"/>
  <c r="C7" i="50622"/>
  <c r="B8" i="50622"/>
  <c r="C8" i="50622"/>
  <c r="B9" i="50622"/>
  <c r="C9" i="50622"/>
  <c r="B10" i="50622"/>
  <c r="C10" i="50622"/>
  <c r="B11" i="50622"/>
  <c r="C11" i="50622"/>
  <c r="B12" i="50622"/>
  <c r="C12" i="50622"/>
  <c r="B13" i="50622"/>
  <c r="C13" i="50622"/>
  <c r="B14" i="50622"/>
  <c r="C14" i="50622"/>
  <c r="B15" i="50622"/>
  <c r="C15" i="50622"/>
  <c r="B16" i="50622"/>
  <c r="C16" i="50622"/>
  <c r="B17" i="50622"/>
  <c r="C17" i="50622"/>
  <c r="B18" i="50622"/>
  <c r="C18" i="50622"/>
  <c r="B19" i="50622"/>
  <c r="C19" i="50622"/>
  <c r="B20" i="50622"/>
  <c r="C20" i="50622"/>
  <c r="D10" i="50622"/>
  <c r="D11" i="50622"/>
  <c r="D12" i="50622"/>
  <c r="D13" i="50622"/>
  <c r="D14" i="50622"/>
  <c r="D15" i="50622"/>
  <c r="D16" i="50622"/>
  <c r="D17" i="50622"/>
  <c r="D18" i="50622"/>
  <c r="D19" i="50622"/>
  <c r="F17" i="50616"/>
  <c r="F19" i="50634"/>
  <c r="D2" i="50634"/>
  <c r="B158" i="50622"/>
  <c r="C158" i="50622"/>
  <c r="D158" i="50622"/>
  <c r="F20" i="50634"/>
  <c r="B159" i="50622"/>
  <c r="C159" i="50622"/>
  <c r="D159" i="50622"/>
  <c r="F5" i="50634"/>
  <c r="F6" i="50634"/>
  <c r="F7" i="50634"/>
  <c r="F8" i="50634"/>
  <c r="F9" i="50634"/>
  <c r="F10" i="50634"/>
  <c r="F11" i="50634"/>
  <c r="F12" i="50634"/>
  <c r="F13" i="50634"/>
  <c r="F14" i="50634"/>
  <c r="F15" i="50634"/>
  <c r="F16" i="50634"/>
  <c r="F17" i="50634"/>
  <c r="F18" i="50634"/>
  <c r="B143" i="50622"/>
  <c r="C143" i="50622"/>
  <c r="D143" i="50622"/>
  <c r="F4" i="50634"/>
  <c r="F4" i="50621"/>
  <c r="D2" i="50621"/>
  <c r="A2" i="50634"/>
  <c r="A142" i="50622" s="1"/>
  <c r="B218" i="50622"/>
  <c r="C218" i="50622"/>
  <c r="D218" i="50622"/>
  <c r="B203" i="50622"/>
  <c r="C203" i="50622"/>
  <c r="D203" i="50622"/>
  <c r="B204" i="50622"/>
  <c r="C204" i="50622"/>
  <c r="D204" i="50622"/>
  <c r="B205" i="50622"/>
  <c r="C205" i="50622"/>
  <c r="D205" i="50622"/>
  <c r="B206" i="50622"/>
  <c r="C206" i="50622"/>
  <c r="D206" i="50622"/>
  <c r="B207" i="50622"/>
  <c r="C207" i="50622"/>
  <c r="D207" i="50622"/>
  <c r="B208" i="50622"/>
  <c r="C208" i="50622"/>
  <c r="D208" i="50622"/>
  <c r="B209" i="50622"/>
  <c r="C209" i="50622"/>
  <c r="D209" i="50622"/>
  <c r="B210" i="50622"/>
  <c r="C210" i="50622"/>
  <c r="D210" i="50622"/>
  <c r="B211" i="50622"/>
  <c r="C211" i="50622"/>
  <c r="D211" i="50622"/>
  <c r="B212" i="50622"/>
  <c r="C212" i="50622"/>
  <c r="D212" i="50622"/>
  <c r="B213" i="50622"/>
  <c r="C213" i="50622"/>
  <c r="D213" i="50622"/>
  <c r="B214" i="50622"/>
  <c r="C214" i="50622"/>
  <c r="D214" i="50622"/>
  <c r="B215" i="50622"/>
  <c r="C215" i="50622"/>
  <c r="D215" i="50622"/>
  <c r="B216" i="50622"/>
  <c r="C216" i="50622"/>
  <c r="D216" i="50622"/>
  <c r="B217" i="50622"/>
  <c r="C217" i="50622"/>
  <c r="D217" i="50622"/>
  <c r="C202" i="50622"/>
  <c r="D202" i="50622"/>
  <c r="B202" i="50622"/>
  <c r="A2" i="50633"/>
  <c r="F16" i="50631"/>
  <c r="A16" i="50631" s="1"/>
  <c r="A196" i="50622" s="1"/>
  <c r="F17" i="50631"/>
  <c r="F18" i="50631"/>
  <c r="F19" i="50631"/>
  <c r="F20" i="50631"/>
  <c r="B200" i="50622"/>
  <c r="C200" i="50622"/>
  <c r="B198" i="50622"/>
  <c r="C198" i="50622"/>
  <c r="B199" i="50622"/>
  <c r="C199" i="50622"/>
  <c r="F20" i="50633"/>
  <c r="F19" i="50633"/>
  <c r="F18" i="50633"/>
  <c r="D2" i="50633"/>
  <c r="A20" i="50633" s="1"/>
  <c r="A218" i="50622" s="1"/>
  <c r="F17" i="50633"/>
  <c r="F16" i="50633"/>
  <c r="F15" i="50633"/>
  <c r="F14" i="50633"/>
  <c r="F11" i="50633"/>
  <c r="F10" i="50633"/>
  <c r="F9" i="50633"/>
  <c r="F8" i="50633"/>
  <c r="F7" i="50633"/>
  <c r="F6" i="50633"/>
  <c r="F5" i="50633"/>
  <c r="F4" i="50633"/>
  <c r="B186" i="50622"/>
  <c r="C186" i="50622"/>
  <c r="B187" i="50622"/>
  <c r="C187" i="50622"/>
  <c r="B188" i="50622"/>
  <c r="C188" i="50622"/>
  <c r="B189" i="50622"/>
  <c r="C189" i="50622"/>
  <c r="B190" i="50622"/>
  <c r="C190" i="50622"/>
  <c r="B191" i="50622"/>
  <c r="C191" i="50622"/>
  <c r="B192" i="50622"/>
  <c r="C192" i="50622"/>
  <c r="B193" i="50622"/>
  <c r="C193" i="50622"/>
  <c r="B194" i="50622"/>
  <c r="C194" i="50622"/>
  <c r="B195" i="50622"/>
  <c r="C195" i="50622"/>
  <c r="B196" i="50622"/>
  <c r="C196" i="50622"/>
  <c r="B197" i="50622"/>
  <c r="C197" i="50622"/>
  <c r="C185" i="50622"/>
  <c r="B185" i="50622"/>
  <c r="B182" i="50622"/>
  <c r="A183" i="50622"/>
  <c r="B183" i="50622"/>
  <c r="A161" i="50622"/>
  <c r="C182" i="50622"/>
  <c r="B177" i="50622"/>
  <c r="C177" i="50622"/>
  <c r="B178" i="50622"/>
  <c r="C178" i="50622"/>
  <c r="B179" i="50622"/>
  <c r="C179" i="50622"/>
  <c r="B180" i="50622"/>
  <c r="C180" i="50622"/>
  <c r="B181" i="50622"/>
  <c r="C183" i="50622"/>
  <c r="A2" i="50631"/>
  <c r="D107" i="50622"/>
  <c r="D108" i="50622"/>
  <c r="D109" i="50622"/>
  <c r="D110" i="50622"/>
  <c r="D111" i="50622"/>
  <c r="D112" i="50622"/>
  <c r="D113" i="50622"/>
  <c r="D114" i="50622"/>
  <c r="D115" i="50622"/>
  <c r="D116" i="50622"/>
  <c r="D117" i="50622"/>
  <c r="D118" i="50622"/>
  <c r="D119" i="50622"/>
  <c r="D120" i="50622"/>
  <c r="D121" i="50622"/>
  <c r="D122" i="50622"/>
  <c r="D123" i="50622"/>
  <c r="C108" i="50622"/>
  <c r="C109" i="50622"/>
  <c r="C110" i="50622"/>
  <c r="C111" i="50622"/>
  <c r="C112" i="50622"/>
  <c r="C113" i="50622"/>
  <c r="C114" i="50622"/>
  <c r="C115" i="50622"/>
  <c r="C116" i="50622"/>
  <c r="C117" i="50622"/>
  <c r="C118" i="50622"/>
  <c r="C119" i="50622"/>
  <c r="C120" i="50622"/>
  <c r="C121" i="50622"/>
  <c r="C122" i="50622"/>
  <c r="C123" i="50622"/>
  <c r="C107" i="50622"/>
  <c r="B108" i="50622"/>
  <c r="B109" i="50622"/>
  <c r="B110" i="50622"/>
  <c r="B111" i="50622"/>
  <c r="B112" i="50622"/>
  <c r="B113" i="50622"/>
  <c r="B114" i="50622"/>
  <c r="B115" i="50622"/>
  <c r="B116" i="50622"/>
  <c r="B117" i="50622"/>
  <c r="B118" i="50622"/>
  <c r="B119" i="50622"/>
  <c r="B120" i="50622"/>
  <c r="B121" i="50622"/>
  <c r="B122" i="50622"/>
  <c r="B123" i="50622"/>
  <c r="B107" i="50622"/>
  <c r="A106" i="50622"/>
  <c r="A2" i="50629"/>
  <c r="A2" i="50621"/>
  <c r="A124" i="50622" s="1"/>
  <c r="A2" i="50630"/>
  <c r="A2" i="50628"/>
  <c r="A88" i="50622" s="1"/>
  <c r="A2" i="50626"/>
  <c r="A70" i="50622" s="1"/>
  <c r="A2" i="50620"/>
  <c r="A39" i="50622" s="1"/>
  <c r="A2" i="50616"/>
  <c r="A3" i="50622" s="1"/>
  <c r="F4" i="50631"/>
  <c r="F20" i="50630"/>
  <c r="F19" i="50630"/>
  <c r="F18" i="50630"/>
  <c r="F17" i="50630"/>
  <c r="F16" i="50630"/>
  <c r="F15" i="50630"/>
  <c r="F14" i="50630"/>
  <c r="F13" i="50630"/>
  <c r="F12" i="50630"/>
  <c r="F11" i="50630"/>
  <c r="F10" i="50630"/>
  <c r="F9" i="50630"/>
  <c r="F8" i="50630"/>
  <c r="F7" i="50630"/>
  <c r="F6" i="50630"/>
  <c r="F5" i="50630"/>
  <c r="F4" i="50630"/>
  <c r="D2" i="50630"/>
  <c r="A14" i="50630" s="1"/>
  <c r="A117" i="50622" s="1"/>
  <c r="D126" i="50622"/>
  <c r="D127" i="50622"/>
  <c r="D128" i="50622"/>
  <c r="D129" i="50622"/>
  <c r="D130" i="50622"/>
  <c r="D131" i="50622"/>
  <c r="D132" i="50622"/>
  <c r="D133" i="50622"/>
  <c r="D134" i="50622"/>
  <c r="D135" i="50622"/>
  <c r="D136" i="50622"/>
  <c r="D137" i="50622"/>
  <c r="D138" i="50622"/>
  <c r="D139" i="50622"/>
  <c r="D140" i="50622"/>
  <c r="D141" i="50622"/>
  <c r="D125" i="50622"/>
  <c r="D90" i="50622"/>
  <c r="D91" i="50622"/>
  <c r="D92" i="50622"/>
  <c r="D93" i="50622"/>
  <c r="D94" i="50622"/>
  <c r="D95" i="50622"/>
  <c r="D96" i="50622"/>
  <c r="D98" i="50622"/>
  <c r="D99" i="50622"/>
  <c r="D100" i="50622"/>
  <c r="D102" i="50622"/>
  <c r="D103" i="50622"/>
  <c r="D104" i="50622"/>
  <c r="D105" i="50622"/>
  <c r="D89" i="50622"/>
  <c r="D72" i="50622"/>
  <c r="D73" i="50622"/>
  <c r="D74" i="50622"/>
  <c r="D75" i="50622"/>
  <c r="D76" i="50622"/>
  <c r="D77" i="50622"/>
  <c r="D78" i="50622"/>
  <c r="D79" i="50622"/>
  <c r="D80" i="50622"/>
  <c r="D81" i="50622"/>
  <c r="D82" i="50622"/>
  <c r="D83" i="50622"/>
  <c r="D84" i="50622"/>
  <c r="D85" i="50622"/>
  <c r="D86" i="50622"/>
  <c r="D87" i="50622"/>
  <c r="D71" i="50622"/>
  <c r="D40" i="50622"/>
  <c r="D27" i="50622"/>
  <c r="D28" i="50622"/>
  <c r="D29" i="50622"/>
  <c r="D31" i="50622"/>
  <c r="D32" i="50622"/>
  <c r="D33" i="50622"/>
  <c r="D34" i="50622"/>
  <c r="D35" i="50622"/>
  <c r="D36" i="50622"/>
  <c r="D37" i="50622"/>
  <c r="D38" i="50622"/>
  <c r="D22" i="50622"/>
  <c r="D5" i="50622"/>
  <c r="D6" i="50622"/>
  <c r="D8" i="50622"/>
  <c r="D20" i="50622"/>
  <c r="D4" i="50622"/>
  <c r="B162" i="50622"/>
  <c r="C162" i="50622"/>
  <c r="B163" i="50622"/>
  <c r="C163" i="50622"/>
  <c r="B164" i="50622"/>
  <c r="C164" i="50622"/>
  <c r="B165" i="50622"/>
  <c r="C165" i="50622"/>
  <c r="B166" i="50622"/>
  <c r="C166" i="50622"/>
  <c r="B168" i="50622"/>
  <c r="C168" i="50622"/>
  <c r="D175" i="50622"/>
  <c r="B36" i="50622"/>
  <c r="C36" i="50622"/>
  <c r="B37" i="50622"/>
  <c r="C37" i="50622"/>
  <c r="B38" i="50622"/>
  <c r="C38" i="50622"/>
  <c r="B90" i="50622"/>
  <c r="C90" i="50622"/>
  <c r="B91" i="50622"/>
  <c r="C91" i="50622"/>
  <c r="B92" i="50622"/>
  <c r="C92" i="50622"/>
  <c r="B93" i="50622"/>
  <c r="C93" i="50622"/>
  <c r="B94" i="50622"/>
  <c r="C94" i="50622"/>
  <c r="B95" i="50622"/>
  <c r="C95" i="50622"/>
  <c r="B96" i="50622"/>
  <c r="C96" i="50622"/>
  <c r="B97" i="50622"/>
  <c r="C97" i="50622"/>
  <c r="B98" i="50622"/>
  <c r="B99" i="50622"/>
  <c r="C99" i="50622"/>
  <c r="B100" i="50622"/>
  <c r="C100" i="50622"/>
  <c r="B101" i="50622"/>
  <c r="C101" i="50622"/>
  <c r="B102" i="50622"/>
  <c r="C102" i="50622"/>
  <c r="B103" i="50622"/>
  <c r="C103" i="50622"/>
  <c r="B104" i="50622"/>
  <c r="C104" i="50622"/>
  <c r="B105" i="50622"/>
  <c r="C105" i="50622"/>
  <c r="C89" i="50622"/>
  <c r="B89" i="50622"/>
  <c r="B22" i="50622"/>
  <c r="B23" i="50622"/>
  <c r="B24" i="50622"/>
  <c r="B25" i="50622"/>
  <c r="B26" i="50622"/>
  <c r="B5" i="50622"/>
  <c r="B4" i="50622"/>
  <c r="A2" i="50619"/>
  <c r="A104" i="50622"/>
  <c r="F15" i="50628"/>
  <c r="F14" i="50628"/>
  <c r="F11" i="50628"/>
  <c r="F10" i="50628"/>
  <c r="F9" i="50628"/>
  <c r="F8" i="50628"/>
  <c r="F7" i="50628"/>
  <c r="F6" i="50628"/>
  <c r="F5" i="50628"/>
  <c r="F4" i="50628"/>
  <c r="D2" i="50628"/>
  <c r="A103" i="50622"/>
  <c r="F19" i="50621"/>
  <c r="F20" i="50621"/>
  <c r="F19" i="50626"/>
  <c r="F4" i="50616"/>
  <c r="F5" i="50616"/>
  <c r="F6" i="50616"/>
  <c r="F7" i="50616"/>
  <c r="F8" i="50616"/>
  <c r="F9" i="50616"/>
  <c r="F10" i="50616"/>
  <c r="F11" i="50616"/>
  <c r="F12" i="50616"/>
  <c r="F13" i="50616"/>
  <c r="F14" i="50616"/>
  <c r="F15" i="50616"/>
  <c r="A15" i="50616" s="1"/>
  <c r="A15" i="50622" s="1"/>
  <c r="F16" i="50616"/>
  <c r="F18" i="50616"/>
  <c r="B140" i="50622"/>
  <c r="C140" i="50622"/>
  <c r="B141" i="50622"/>
  <c r="C141" i="50622"/>
  <c r="B84" i="50622"/>
  <c r="C84" i="50622"/>
  <c r="B85" i="50622"/>
  <c r="C85" i="50622"/>
  <c r="B86" i="50622"/>
  <c r="C86" i="50622"/>
  <c r="B87" i="50622"/>
  <c r="C87" i="50622"/>
  <c r="F19" i="50616"/>
  <c r="F15" i="50619"/>
  <c r="F16" i="50619"/>
  <c r="F17" i="50619"/>
  <c r="F18" i="50619"/>
  <c r="F19" i="50619"/>
  <c r="B139" i="50622"/>
  <c r="C139" i="50622"/>
  <c r="B81" i="50622"/>
  <c r="C81" i="50622"/>
  <c r="B82" i="50622"/>
  <c r="C82" i="50622"/>
  <c r="B83" i="50622"/>
  <c r="C83" i="50622"/>
  <c r="F20" i="50619"/>
  <c r="A20" i="50619" s="1"/>
  <c r="F5" i="50626"/>
  <c r="B72" i="50622"/>
  <c r="C72" i="50622"/>
  <c r="F6" i="50626"/>
  <c r="B73" i="50622"/>
  <c r="C73" i="50622"/>
  <c r="F7" i="50626"/>
  <c r="B74" i="50622"/>
  <c r="C74" i="50622"/>
  <c r="F8" i="50626"/>
  <c r="B75" i="50622"/>
  <c r="C75" i="50622"/>
  <c r="F9" i="50626"/>
  <c r="B76" i="50622"/>
  <c r="C76" i="50622"/>
  <c r="B77" i="50622"/>
  <c r="C77" i="50622"/>
  <c r="B78" i="50622"/>
  <c r="C78" i="50622"/>
  <c r="B79" i="50622"/>
  <c r="C79" i="50622"/>
  <c r="B80" i="50622"/>
  <c r="C80" i="50622"/>
  <c r="B71" i="50622"/>
  <c r="C71" i="50622"/>
  <c r="F4" i="50626"/>
  <c r="F20" i="50616"/>
  <c r="F4" i="50620"/>
  <c r="C126" i="50622"/>
  <c r="C127" i="50622"/>
  <c r="C128" i="50622"/>
  <c r="C129" i="50622"/>
  <c r="C130" i="50622"/>
  <c r="C131" i="50622"/>
  <c r="C132" i="50622"/>
  <c r="C133" i="50622"/>
  <c r="C134" i="50622"/>
  <c r="C135" i="50622"/>
  <c r="C136" i="50622"/>
  <c r="C137" i="50622"/>
  <c r="C138" i="50622"/>
  <c r="C125" i="50622"/>
  <c r="F5" i="50621"/>
  <c r="B126" i="50622"/>
  <c r="B127" i="50622"/>
  <c r="B128" i="50622"/>
  <c r="B129" i="50622"/>
  <c r="B130" i="50622"/>
  <c r="B131" i="50622"/>
  <c r="B132" i="50622"/>
  <c r="B133" i="50622"/>
  <c r="B134" i="50622"/>
  <c r="B135" i="50622"/>
  <c r="B136" i="50622"/>
  <c r="B137" i="50622"/>
  <c r="B138" i="50622"/>
  <c r="B34" i="50622"/>
  <c r="C34" i="50622"/>
  <c r="B35" i="50622"/>
  <c r="C35" i="50622"/>
  <c r="F14" i="50619"/>
  <c r="F8" i="50619"/>
  <c r="F4" i="50619"/>
  <c r="F6" i="50621"/>
  <c r="F7" i="50621"/>
  <c r="F8" i="50621"/>
  <c r="B27" i="50622"/>
  <c r="B28" i="50622"/>
  <c r="B29" i="50622"/>
  <c r="B30" i="50622"/>
  <c r="B31" i="50622"/>
  <c r="B32" i="50622"/>
  <c r="B33" i="50622"/>
  <c r="B40" i="50622"/>
  <c r="B125" i="50622"/>
  <c r="F9" i="50621"/>
  <c r="C40" i="50622"/>
  <c r="C23" i="50622"/>
  <c r="C24" i="50622"/>
  <c r="C25" i="50622"/>
  <c r="C26" i="50622"/>
  <c r="C27" i="50622"/>
  <c r="C28" i="50622"/>
  <c r="C29" i="50622"/>
  <c r="C30" i="50622"/>
  <c r="C31" i="50622"/>
  <c r="C32" i="50622"/>
  <c r="C33" i="50622"/>
  <c r="C22" i="50622"/>
  <c r="C5" i="50622"/>
  <c r="C4" i="50622"/>
  <c r="F13" i="50619"/>
  <c r="F6" i="50619"/>
  <c r="F7" i="50619"/>
  <c r="F9" i="50619"/>
  <c r="F10" i="50619"/>
  <c r="A10" i="50619" s="1"/>
  <c r="F11" i="50619"/>
  <c r="F12" i="50619"/>
  <c r="F5" i="50619"/>
  <c r="F10" i="50621"/>
  <c r="F11" i="50621"/>
  <c r="F12" i="50621"/>
  <c r="F13" i="50621"/>
  <c r="F14" i="50621"/>
  <c r="F15" i="50621"/>
  <c r="F16" i="50621"/>
  <c r="F17" i="50621"/>
  <c r="F18" i="50621"/>
  <c r="A14" i="50619"/>
  <c r="A21" i="50622" l="1"/>
  <c r="A38" i="50622"/>
  <c r="A32" i="50622"/>
  <c r="A20" i="50634"/>
  <c r="A28" i="50622"/>
  <c r="A56" i="50622"/>
  <c r="B3" i="50637"/>
  <c r="A28" i="50629"/>
  <c r="A29" i="50629"/>
  <c r="A20" i="50630"/>
  <c r="A123" i="50622" s="1"/>
  <c r="A13" i="50621"/>
  <c r="A134" i="50622" s="1"/>
  <c r="A12" i="50628"/>
  <c r="A13" i="50628"/>
  <c r="A13" i="50616"/>
  <c r="A9" i="50616"/>
  <c r="A10" i="50616"/>
  <c r="A10" i="50622" s="1"/>
  <c r="A5" i="50616"/>
  <c r="A14" i="50616"/>
  <c r="A14" i="50622" s="1"/>
  <c r="A19" i="50616"/>
  <c r="A14" i="50628"/>
  <c r="A31" i="50620"/>
  <c r="A21" i="50620"/>
  <c r="A20" i="50626"/>
  <c r="A12" i="50620"/>
  <c r="A18" i="50634"/>
  <c r="A4" i="50616"/>
  <c r="A4" i="50622" s="1"/>
  <c r="A11" i="50616"/>
  <c r="A13" i="50619"/>
  <c r="A16" i="50619"/>
  <c r="A7" i="50616"/>
  <c r="A5" i="50619"/>
  <c r="A4" i="50620"/>
  <c r="A30" i="50620"/>
  <c r="A19" i="50620"/>
  <c r="A15" i="50619"/>
  <c r="A8" i="50616"/>
  <c r="A12" i="50616"/>
  <c r="A12" i="50619"/>
  <c r="A18" i="50619"/>
  <c r="A16" i="50616"/>
  <c r="A19" i="50619"/>
  <c r="A11" i="50619"/>
  <c r="A17" i="50619"/>
  <c r="A18" i="50616"/>
  <c r="A7" i="50621"/>
  <c r="A128" i="50622" s="1"/>
  <c r="A12" i="50621"/>
  <c r="A133" i="50622" s="1"/>
  <c r="A20" i="50621"/>
  <c r="A141" i="50622" s="1"/>
  <c r="A18" i="50621"/>
  <c r="A139" i="50622" s="1"/>
  <c r="A13" i="50631"/>
  <c r="A193" i="50622" s="1"/>
  <c r="A10" i="50621"/>
  <c r="A131" i="50622" s="1"/>
  <c r="A9" i="50621"/>
  <c r="A8" i="50621"/>
  <c r="A129" i="50622" s="1"/>
  <c r="A5" i="50621"/>
  <c r="A126" i="50622" s="1"/>
  <c r="A207" i="50622"/>
  <c r="A16" i="50633"/>
  <c r="A214" i="50622" s="1"/>
  <c r="A17" i="50621"/>
  <c r="A138" i="50622" s="1"/>
  <c r="A8" i="50626"/>
  <c r="A10" i="50628"/>
  <c r="A10" i="50634"/>
  <c r="A9" i="50619"/>
  <c r="A4" i="50619"/>
  <c r="A4" i="50634"/>
  <c r="A25" i="50620"/>
  <c r="A16" i="50620"/>
  <c r="A8" i="50620"/>
  <c r="A7" i="50619"/>
  <c r="A8" i="50619"/>
  <c r="A24" i="50620"/>
  <c r="A15" i="50620"/>
  <c r="A6" i="50619"/>
  <c r="A23" i="50620"/>
  <c r="A14" i="50620"/>
  <c r="A6" i="50620"/>
  <c r="A30" i="50629"/>
  <c r="A180" i="50622"/>
  <c r="A182" i="50622"/>
  <c r="A179" i="50622"/>
  <c r="A181" i="50622"/>
  <c r="A22" i="50620"/>
  <c r="A9" i="50634"/>
  <c r="F5" i="50629"/>
  <c r="A11" i="50630"/>
  <c r="A114" i="50622" s="1"/>
  <c r="A5" i="50630"/>
  <c r="A12" i="50633"/>
  <c r="A210" i="50622" s="1"/>
  <c r="A16" i="50634"/>
  <c r="A7" i="50628"/>
  <c r="A15" i="50628"/>
  <c r="A16" i="50630"/>
  <c r="A119" i="50622" s="1"/>
  <c r="A18" i="50630"/>
  <c r="A121" i="50622" s="1"/>
  <c r="A6" i="50634"/>
  <c r="A8" i="50630"/>
  <c r="A111" i="50622" s="1"/>
  <c r="A4" i="50630"/>
  <c r="A107" i="50622" s="1"/>
  <c r="A14" i="50633"/>
  <c r="A212" i="50622" s="1"/>
  <c r="A9" i="50631"/>
  <c r="A189" i="50622" s="1"/>
  <c r="A19" i="50630"/>
  <c r="A122" i="50622" s="1"/>
  <c r="A10" i="50630"/>
  <c r="A113" i="50622" s="1"/>
  <c r="A206" i="50622"/>
  <c r="A17" i="50631"/>
  <c r="A197" i="50622" s="1"/>
  <c r="A14" i="50634"/>
  <c r="A5" i="50634"/>
  <c r="A13" i="50620"/>
  <c r="A17" i="50630"/>
  <c r="A120" i="50622" s="1"/>
  <c r="A15" i="50630"/>
  <c r="A118" i="50622" s="1"/>
  <c r="A13" i="50634"/>
  <c r="A9" i="50630"/>
  <c r="A112" i="50622" s="1"/>
  <c r="A7" i="50630"/>
  <c r="A110" i="50622" s="1"/>
  <c r="A17" i="50634"/>
  <c r="A8" i="50634"/>
  <c r="A12" i="50630"/>
  <c r="A115" i="50622" s="1"/>
  <c r="A13" i="50630"/>
  <c r="A116" i="50622" s="1"/>
  <c r="A6" i="50630"/>
  <c r="A109" i="50622" s="1"/>
  <c r="A5" i="50633"/>
  <c r="A203" i="50622" s="1"/>
  <c r="A11" i="50633"/>
  <c r="A12" i="50634"/>
  <c r="A5" i="50626"/>
  <c r="A16" i="50621"/>
  <c r="A137" i="50622" s="1"/>
  <c r="A15" i="50621"/>
  <c r="A136" i="50622" s="1"/>
  <c r="A8" i="50631"/>
  <c r="A188" i="50622" s="1"/>
  <c r="A19" i="50621"/>
  <c r="A140" i="50622" s="1"/>
  <c r="A6" i="50616"/>
  <c r="A6" i="50631"/>
  <c r="A186" i="50622" s="1"/>
  <c r="A7" i="50631"/>
  <c r="A187" i="50622" s="1"/>
  <c r="A9" i="50626"/>
  <c r="A20" i="50616"/>
  <c r="A20" i="50622" s="1"/>
  <c r="F8" i="50629"/>
  <c r="A5" i="50631"/>
  <c r="A185" i="50622" s="1"/>
  <c r="A15" i="50631"/>
  <c r="A195" i="50622" s="1"/>
  <c r="A7" i="50626"/>
  <c r="A14" i="50621"/>
  <c r="A135" i="50622" s="1"/>
  <c r="A6" i="50621"/>
  <c r="A4" i="50626"/>
  <c r="A12" i="50631"/>
  <c r="A192" i="50622" s="1"/>
  <c r="A19" i="50631"/>
  <c r="A199" i="50622" s="1"/>
  <c r="A19" i="50634"/>
  <c r="A11" i="50631"/>
  <c r="A191" i="50622" s="1"/>
  <c r="A18" i="50631"/>
  <c r="A198" i="50622" s="1"/>
  <c r="A11" i="50628"/>
  <c r="A6" i="50626"/>
  <c r="A4" i="50621"/>
  <c r="A11" i="50621"/>
  <c r="A132" i="50622" s="1"/>
  <c r="A4" i="50633"/>
  <c r="A10" i="50633"/>
  <c r="A17" i="50633"/>
  <c r="A215" i="50622" s="1"/>
  <c r="A14" i="50631"/>
  <c r="A194" i="50622" s="1"/>
  <c r="A5" i="50628"/>
  <c r="A6" i="50628"/>
  <c r="A201" i="50622"/>
  <c r="A19" i="50626"/>
  <c r="A10" i="50631"/>
  <c r="A190" i="50622" s="1"/>
  <c r="A6" i="50633"/>
  <c r="A13" i="50633"/>
  <c r="A211" i="50622" s="1"/>
  <c r="A15" i="50634"/>
  <c r="A11" i="50634"/>
  <c r="A7" i="50634"/>
  <c r="A27" i="50620"/>
  <c r="A18" i="50620"/>
  <c r="A10" i="50620"/>
  <c r="A13" i="50626"/>
  <c r="A15" i="50626"/>
  <c r="A14" i="50626"/>
  <c r="A11" i="50626"/>
  <c r="A10" i="50626"/>
  <c r="A17" i="50626"/>
  <c r="A12" i="50626"/>
  <c r="A16" i="50626"/>
  <c r="A18" i="50626"/>
  <c r="A9" i="50628"/>
  <c r="A19" i="50633"/>
  <c r="A217" i="50622" s="1"/>
  <c r="A20" i="50631"/>
  <c r="A200" i="50622" s="1"/>
  <c r="A17" i="50616"/>
  <c r="A29" i="50620"/>
  <c r="A17" i="50620"/>
  <c r="A26" i="50620"/>
  <c r="A11" i="50620"/>
  <c r="A9" i="50620"/>
  <c r="A7" i="50620"/>
  <c r="A5" i="50620"/>
  <c r="A160" i="50622"/>
  <c r="A105" i="50622"/>
  <c r="A102" i="50622"/>
  <c r="A15" i="50633"/>
  <c r="A213" i="50622" s="1"/>
  <c r="A4" i="50628"/>
  <c r="A8" i="50628"/>
  <c r="A7" i="50633"/>
  <c r="A18" i="50633"/>
  <c r="A216" i="50622" s="1"/>
  <c r="B11" i="50637" l="1"/>
  <c r="B48" i="50637"/>
  <c r="B27" i="50637"/>
  <c r="A85" i="50622"/>
  <c r="B56" i="50637"/>
  <c r="A86" i="50622"/>
  <c r="B18" i="50637"/>
  <c r="A87" i="50622"/>
  <c r="A34" i="50622"/>
  <c r="A35" i="50622"/>
  <c r="A33" i="50622"/>
  <c r="A37" i="50622"/>
  <c r="A36" i="50622"/>
  <c r="A149" i="50622"/>
  <c r="A157" i="50622"/>
  <c r="A158" i="50622"/>
  <c r="A159" i="50622"/>
  <c r="A98" i="50622"/>
  <c r="A24" i="50622"/>
  <c r="A22" i="50622"/>
  <c r="A27" i="50622"/>
  <c r="A31" i="50622"/>
  <c r="A26" i="50622"/>
  <c r="A30" i="50622"/>
  <c r="A25" i="50622"/>
  <c r="A29" i="50622"/>
  <c r="A23" i="50622"/>
  <c r="A75" i="50622"/>
  <c r="A52" i="50622"/>
  <c r="B37" i="50637"/>
  <c r="A100" i="50622"/>
  <c r="A65" i="50622"/>
  <c r="B62" i="50637"/>
  <c r="A84" i="50622"/>
  <c r="B54" i="50637"/>
  <c r="A63" i="50622"/>
  <c r="B47" i="50637"/>
  <c r="A49" i="50622"/>
  <c r="B2" i="50637"/>
  <c r="A155" i="50622"/>
  <c r="A51" i="50622"/>
  <c r="B23" i="50637"/>
  <c r="A67" i="50622"/>
  <c r="B22" i="50637"/>
  <c r="A147" i="50622"/>
  <c r="B39" i="50637"/>
  <c r="A41" i="50622"/>
  <c r="B34" i="50637"/>
  <c r="A71" i="50622"/>
  <c r="B38" i="50637"/>
  <c r="A108" i="50622"/>
  <c r="A125" i="50622"/>
  <c r="B30" i="50637"/>
  <c r="A99" i="50622"/>
  <c r="A150" i="50622"/>
  <c r="B19" i="50637"/>
  <c r="A73" i="50622"/>
  <c r="B33" i="50637"/>
  <c r="A72" i="50622"/>
  <c r="B64" i="50637"/>
  <c r="A130" i="50622"/>
  <c r="A45" i="50622"/>
  <c r="B15" i="50637"/>
  <c r="A154" i="50622"/>
  <c r="B12" i="50637"/>
  <c r="A96" i="50622"/>
  <c r="A151" i="50622"/>
  <c r="B29" i="50637"/>
  <c r="A145" i="50622"/>
  <c r="B50" i="50637"/>
  <c r="A95" i="50622"/>
  <c r="A55" i="50622"/>
  <c r="B45" i="50637"/>
  <c r="A146" i="50622"/>
  <c r="B32" i="50637"/>
  <c r="A76" i="50622"/>
  <c r="B46" i="50637"/>
  <c r="A144" i="50622"/>
  <c r="B41" i="50637"/>
  <c r="A60" i="50622"/>
  <c r="B7" i="50637"/>
  <c r="A43" i="50622"/>
  <c r="B49" i="50637"/>
  <c r="A127" i="50622"/>
  <c r="B13" i="50637"/>
  <c r="A156" i="50622"/>
  <c r="B24" i="50637"/>
  <c r="A153" i="50622"/>
  <c r="A47" i="50622"/>
  <c r="B44" i="50637"/>
  <c r="A94" i="50622"/>
  <c r="A74" i="50622"/>
  <c r="B31" i="50637"/>
  <c r="A209" i="50622"/>
  <c r="A42" i="50622"/>
  <c r="B16" i="50637"/>
  <c r="A44" i="50622"/>
  <c r="B57" i="50637"/>
  <c r="A66" i="50622"/>
  <c r="B42" i="50637"/>
  <c r="A50" i="50622"/>
  <c r="B43" i="50637"/>
  <c r="A40" i="50622"/>
  <c r="B65" i="50637"/>
  <c r="A48" i="50622"/>
  <c r="B40" i="50637"/>
  <c r="A59" i="50622"/>
  <c r="B5" i="50637"/>
  <c r="A64" i="50622"/>
  <c r="A152" i="50622"/>
  <c r="A148" i="50622"/>
  <c r="B21" i="50637"/>
  <c r="A62" i="50622"/>
  <c r="B26" i="50637"/>
  <c r="A46" i="50622"/>
  <c r="B53" i="50637"/>
  <c r="A58" i="50622"/>
  <c r="B6" i="50637"/>
  <c r="A61" i="50622"/>
  <c r="B58" i="50637"/>
  <c r="A97" i="50622"/>
  <c r="A53" i="50622"/>
  <c r="B55" i="50637"/>
  <c r="A54" i="50622"/>
  <c r="B60" i="50637"/>
  <c r="A92" i="50622"/>
  <c r="A143" i="50622"/>
  <c r="B14" i="50637"/>
  <c r="A57" i="50622"/>
  <c r="B4" i="50637"/>
  <c r="A6" i="50622"/>
  <c r="A16" i="50622"/>
  <c r="A9" i="50622"/>
  <c r="A7" i="50622"/>
  <c r="A13" i="50622"/>
  <c r="A12" i="50622"/>
  <c r="A8" i="50622"/>
  <c r="A19" i="50622"/>
  <c r="A18" i="50622"/>
  <c r="A17" i="50622"/>
  <c r="A11" i="50622"/>
  <c r="A5" i="50622"/>
  <c r="A166" i="50622"/>
  <c r="F9" i="50629"/>
  <c r="A164" i="50622"/>
  <c r="F7" i="50629"/>
  <c r="A163" i="50622"/>
  <c r="F6" i="50629"/>
  <c r="A162" i="50622"/>
  <c r="A165" i="50622"/>
  <c r="A78" i="50622"/>
  <c r="A89" i="50622"/>
  <c r="A81" i="50622"/>
  <c r="A168" i="50622"/>
  <c r="A208" i="50622"/>
  <c r="A205" i="50622"/>
  <c r="A82" i="50622"/>
  <c r="A202" i="50622"/>
  <c r="A80" i="50622"/>
  <c r="A204" i="50622"/>
  <c r="A83" i="50622"/>
  <c r="A91" i="50622"/>
  <c r="A77" i="50622"/>
  <c r="A79" i="50622"/>
  <c r="A178" i="50622"/>
  <c r="A90" i="50622"/>
  <c r="A93" i="50622"/>
  <c r="A101" i="50622"/>
</calcChain>
</file>

<file path=xl/sharedStrings.xml><?xml version="1.0" encoding="utf-8"?>
<sst xmlns="http://schemas.openxmlformats.org/spreadsheetml/2006/main" count="976" uniqueCount="359">
  <si>
    <t>Einheit</t>
  </si>
  <si>
    <t>Menge</t>
  </si>
  <si>
    <t>Personen</t>
  </si>
  <si>
    <t>pro Person</t>
  </si>
  <si>
    <t>ok</t>
  </si>
  <si>
    <t>Original Rezept</t>
  </si>
  <si>
    <t>Einkaufspreis</t>
  </si>
  <si>
    <t>Bemerkungen</t>
  </si>
  <si>
    <r>
      <t xml:space="preserve">Artikel </t>
    </r>
    <r>
      <rPr>
        <sz val="9"/>
        <rFont val="Arial"/>
        <family val="2"/>
      </rPr>
      <t>(Gewicht alles ca. Angaben)</t>
    </r>
  </si>
  <si>
    <t>Artikel (Gewicht alles ca. Angaben)</t>
  </si>
  <si>
    <t>Originalrezept</t>
  </si>
  <si>
    <t>Hauptgang</t>
  </si>
  <si>
    <t>Personenzahl</t>
  </si>
  <si>
    <t>Einkaufsliste</t>
  </si>
  <si>
    <t>Artikel</t>
  </si>
  <si>
    <t>Menu von Tisch</t>
  </si>
  <si>
    <t>Datum</t>
  </si>
  <si>
    <t>Zubereitung</t>
  </si>
  <si>
    <t>Rezept für</t>
  </si>
  <si>
    <t>EL</t>
  </si>
  <si>
    <t>Bund</t>
  </si>
  <si>
    <t>Stk</t>
  </si>
  <si>
    <t>Kg</t>
  </si>
  <si>
    <t>Lt</t>
  </si>
  <si>
    <t>TL</t>
  </si>
  <si>
    <t>Suppe</t>
  </si>
  <si>
    <t>Beilage1</t>
  </si>
  <si>
    <t>Hobby-Küche Zug</t>
  </si>
  <si>
    <t xml:space="preserve">      </t>
  </si>
  <si>
    <t>Schlussbankett 2016</t>
  </si>
  <si>
    <t>Vorspeise</t>
  </si>
  <si>
    <t>Apéro</t>
  </si>
  <si>
    <t>Amuse-Bouche</t>
  </si>
  <si>
    <t>Fisch</t>
  </si>
  <si>
    <t>Sorbet</t>
  </si>
  <si>
    <t xml:space="preserve">Kalbsnierstück massiert aus dem Ofen </t>
  </si>
  <si>
    <t>Surprise Teller</t>
  </si>
  <si>
    <t>D</t>
  </si>
  <si>
    <t>Zwiebel, gehackt</t>
  </si>
  <si>
    <t>Knoblauchzehe, gehackt</t>
  </si>
  <si>
    <t>Butter zum Dämpfen</t>
  </si>
  <si>
    <t>rote Linsen</t>
  </si>
  <si>
    <t>Wasser</t>
  </si>
  <si>
    <t>Pfeffer</t>
  </si>
  <si>
    <t>Paprika</t>
  </si>
  <si>
    <t>1 TL Kreuzkümmel, gemahlen</t>
  </si>
  <si>
    <t>Frühlingszwiebel</t>
  </si>
  <si>
    <t>Salz</t>
  </si>
  <si>
    <t>Prise</t>
  </si>
  <si>
    <t>Tomatenpüre Tube</t>
  </si>
  <si>
    <t>Minze Frisch</t>
  </si>
  <si>
    <t>Zitrone</t>
  </si>
  <si>
    <t>Sedi</t>
  </si>
  <si>
    <t>Pulbiber (Geräucherte Paprika flocken)</t>
  </si>
  <si>
    <t>Petersilie glatt gehackt</t>
  </si>
  <si>
    <t>Bulgur fein (ince Bulgur für Köfte)</t>
  </si>
  <si>
    <t xml:space="preserve">Linsen in einem sehr großen Topf kochen. Wassermenge muss immer 2 Finger höher als die Linsen sein. Genaue Angaben kann ich nicht machen, da man während des Kochens immer wieder Wasser nachgießen muss. Die Linsen nehmen sehr viel Wasser auf. Immer wieder gut umrühren. Das Ganze dauert ungefähr eine halbe Stunde. Die Linsen sind fertig, wenn sie eine gelbliche Farbe angenommen haben und sehr püreeartig geworden sind, nur etwas dünnflüssiger. 
 Nun gibt man den Bulgur dazu und vermischt beides sehr gut. Deckel drauf und min. 15 Minuten ruhen lassen. 
 In der Zwischenzeit die Zwiebeln fein schneiden und in einer Pfanne etwas karamellisieren lassen. Lauchzwiebeln und Petersilie auch fein hacken oder schneiden und erst mal beiseitestellen. In einer kleinen Schüssel das Öl mit dem Tomatenmark und den Gewürzen gut verrühren. Diese Mischung in die Linsen-Bulgur Masse gut einkneten. Am besten Einmalhandschuhe anziehen, da man sonst von dem Tomatenmark rote Hände bekommt. Solange kneten, bis eine gleichmäßige Masse entsteht. Zuletzt die Zwiebeln, Lauchzwiebeln und Petersilie unterarbeiten. 
 Kleine Laibchen formen und am besten auf Salatblätter dekorieren. </t>
  </si>
  <si>
    <t>Ergänzende Instruktionen</t>
  </si>
  <si>
    <t>2 TL Rohzucker</t>
  </si>
  <si>
    <t>2-3 EL Gemüsebouillon</t>
  </si>
  <si>
    <t>KG</t>
  </si>
  <si>
    <t>Raps- oder Nussöl</t>
  </si>
  <si>
    <t>Feta</t>
  </si>
  <si>
    <t>Garniture</t>
  </si>
  <si>
    <t>Ernesto</t>
  </si>
  <si>
    <t>Christian</t>
  </si>
  <si>
    <t>einige Spritzer Zitronensaft</t>
  </si>
  <si>
    <t>3. Räucherlachs in Streifen schneiden. Die Suppe nochmals kurz aufmixen. Cranberries und Lachs hineingeben. Die Suppe mit Schnittlauch garniert servieren.</t>
  </si>
  <si>
    <t>Kartoffeln (mehlige)</t>
  </si>
  <si>
    <t>Zwiebel</t>
  </si>
  <si>
    <t>Knoblauchzehe</t>
  </si>
  <si>
    <t>Oel</t>
  </si>
  <si>
    <t>Crème fraîche</t>
  </si>
  <si>
    <t>Wasabi Paste</t>
  </si>
  <si>
    <t>Räucherlachs in Streifen</t>
  </si>
  <si>
    <t>Bouillon</t>
  </si>
  <si>
    <t>getrocknete Cranberries</t>
  </si>
  <si>
    <t>Schnittlauch für die Garniture</t>
  </si>
  <si>
    <t>LT</t>
  </si>
  <si>
    <t>Butter</t>
  </si>
  <si>
    <t>Butter, Salz + Pfeffer</t>
  </si>
  <si>
    <t>Schritt 1</t>
  </si>
  <si>
    <t>Schritt 2</t>
  </si>
  <si>
    <t>Schritt 3</t>
  </si>
  <si>
    <t>Schritt 4</t>
  </si>
  <si>
    <t>Schritt 5</t>
  </si>
  <si>
    <t xml:space="preserve">Die Jakobsmuscheln leicht pfeffern und in der heissen Butter braten (2-3 min), wenden, noch einmal kurz braten und beiseite stellen. </t>
  </si>
  <si>
    <t>Schritt 6</t>
  </si>
  <si>
    <t>Olivenöl</t>
  </si>
  <si>
    <t>Zweiglein Rosmarin</t>
  </si>
  <si>
    <t>Aceto balsamico</t>
  </si>
  <si>
    <t>Johannisbeergelee</t>
  </si>
  <si>
    <t>Rahm</t>
  </si>
  <si>
    <t>Zucker</t>
  </si>
  <si>
    <t>Eigelb</t>
  </si>
  <si>
    <t>Zimt Parfait</t>
  </si>
  <si>
    <t>Eigelb und Zucker schaumig schlagen. In einer zweiten Schüssel die Sahne steif schlagen. Beides locker miteinander vermischen und mit Zimt abschmecken. In eine Kastenform füllen, die Oberfläche glatt streichen und mit Alufolie bedeckt im Tiefkühlgerät einige Stunden gefrieren lassen.</t>
  </si>
  <si>
    <t>Zimt</t>
  </si>
  <si>
    <t>30 Minuten vor dem Anrichten herausnehmen und bei Zimmertemperatur stehen lassen. Dann das Parfait stürzen und in Scheiben schneiden.</t>
  </si>
  <si>
    <t>Rüeblicake</t>
  </si>
  <si>
    <t>Zitrone, abgeriebene Schale</t>
  </si>
  <si>
    <t>Rüebli, geschält, fein gerieben</t>
  </si>
  <si>
    <t>Mehl</t>
  </si>
  <si>
    <t>Backpulver</t>
  </si>
  <si>
    <t>Salz, schwarzer Pfeffer aus der Mühle</t>
  </si>
  <si>
    <t>Kalbscarré massiert</t>
  </si>
  <si>
    <t>roh</t>
  </si>
  <si>
    <r>
      <t xml:space="preserve">1 </t>
    </r>
    <r>
      <rPr>
        <sz val="9"/>
        <color rgb="FF2C2C2C"/>
        <rFont val="NimbusSanL-Regu"/>
      </rPr>
      <t>Den Backofen auf 80 Grad vorheizen und eine Platte mitwärmen.</t>
    </r>
  </si>
  <si>
    <r>
      <t xml:space="preserve">2 </t>
    </r>
    <r>
      <rPr>
        <sz val="9"/>
        <color rgb="FF2C2C2C"/>
        <rFont val="NimbusSanL-Regu"/>
      </rPr>
      <t>Die Thymianblättchen von den Zweigen zupfen. Die Zitronenschale zum Thymian geben und alles sehr fein hacken. Mit dem Senf mischen</t>
    </r>
  </si>
  <si>
    <r>
      <t xml:space="preserve">3 </t>
    </r>
    <r>
      <rPr>
        <sz val="9"/>
        <color rgb="FF2C2C2C"/>
        <rFont val="NimbusSanL-Regu"/>
      </rPr>
      <t>Das Kalbscarrée gut dressieren, das heisst von Fett und Sehnen befreien. Salzen und pfeffern. In der heissen Bratbutter rundum während 10 Minuten anbraten. Auf die vorgewärmte Platte geben und grosszügig mit Senfmarinade bestreichen. Das Kalbscarré im 80 Grad heissen Ofen während 1 1/2-1 3/4 Stunden nachgaren lassen.</t>
    </r>
  </si>
  <si>
    <t>Hasliberger Bergkäse</t>
  </si>
  <si>
    <t>Cambozola</t>
  </si>
  <si>
    <t>Roquefort</t>
  </si>
  <si>
    <t>Feigen klein</t>
  </si>
  <si>
    <t>kleine Röschen</t>
  </si>
  <si>
    <t>kleine Würfel</t>
  </si>
  <si>
    <t>Erbsen TK</t>
  </si>
  <si>
    <t>Couscous</t>
  </si>
  <si>
    <t>Harissa</t>
  </si>
  <si>
    <t>El</t>
  </si>
  <si>
    <t>Knusper-Flûtes</t>
  </si>
  <si>
    <t xml:space="preserve">Rosmarin-Speck-Grissini </t>
  </si>
  <si>
    <t xml:space="preserve">Rosmarin, fein gehackt </t>
  </si>
  <si>
    <t>wenig Kräutersalz &amp; Pfeffer</t>
  </si>
  <si>
    <t>Apérogebäck</t>
  </si>
  <si>
    <t>Yoghurt nature</t>
  </si>
  <si>
    <t>Apéro Gebäck</t>
  </si>
  <si>
    <t>wenig Salz / Pfeffer aus der Mühle</t>
  </si>
  <si>
    <t>Zitronen Abrieb</t>
  </si>
  <si>
    <t>Peterli Glatt gehakt</t>
  </si>
  <si>
    <t>Gewürz nach Belieben</t>
  </si>
  <si>
    <t>Marzipan für Festhalten der Gläser auf Teller</t>
  </si>
  <si>
    <t>Tranchen</t>
  </si>
  <si>
    <t xml:space="preserve"> </t>
  </si>
  <si>
    <t xml:space="preserve">1. Kartoffeln schälen, waschen und halbieren. Zwiebel und Knoblauch schälen. Zwiebel klein würfeln. Knoblauch halbieren und einen Topf damit einreiben, Öl in dem Topf erhitzen. Zwiebel darin glasig dünsten. Kartoffeln zugeben und den Gemüsefond angießen. Die Kartoffeln ca. 25-30 Minuten zugedeckt weich kochen.                         </t>
  </si>
  <si>
    <t xml:space="preserve">                      </t>
  </si>
  <si>
    <t>Chevraux</t>
  </si>
  <si>
    <t>Balsamico Perlen Selection</t>
  </si>
  <si>
    <t>Glas</t>
  </si>
  <si>
    <t>1-2 kleine Rande Rot, gerüstet</t>
  </si>
  <si>
    <t>1-2 kleine Randen, Gelb gerüstet</t>
  </si>
  <si>
    <t>Chicoree Schiffchen mit Gorgonzola Mascarpone</t>
  </si>
  <si>
    <t>Pumpernickel mit Bündnerfleischcrème</t>
  </si>
  <si>
    <t>Rahm oder Halbrahm</t>
  </si>
  <si>
    <t>Gorgonzola-Mascarpone</t>
  </si>
  <si>
    <t>Gemüsebouillon</t>
  </si>
  <si>
    <t>Quark</t>
  </si>
  <si>
    <t>Doppelrahmfrischkäse mit Pfeffer</t>
  </si>
  <si>
    <t>Pumpernickel Rolle</t>
  </si>
  <si>
    <t>Weisswein</t>
  </si>
  <si>
    <t>bei Globus</t>
  </si>
  <si>
    <t>Käse</t>
  </si>
  <si>
    <t>Feigensenf</t>
  </si>
  <si>
    <t>Birnensenf</t>
  </si>
  <si>
    <t>Schoko-Chilli-Mousse</t>
  </si>
  <si>
    <t>Chilischote</t>
  </si>
  <si>
    <t>KL</t>
  </si>
  <si>
    <t>lösliches Kaffeepulver</t>
  </si>
  <si>
    <t>1. Chilischote halbieren, entkernen und sehr fein hacken. Schokolade in Stücke brechen und mit gehackter Chili in eine Schüssel geben. Im Wasserbad bei kleinster Hitze schmelzen.</t>
  </si>
  <si>
    <t>ohne Zuckerguss</t>
  </si>
  <si>
    <t>Aprikosenkonfitüre zum glasieren</t>
  </si>
  <si>
    <t>Morchelsauce wird von Christian im Geschäft vorbereitet</t>
  </si>
  <si>
    <t>Limetten</t>
  </si>
  <si>
    <t>Mascarpone</t>
  </si>
  <si>
    <t>Rahm geschlagen</t>
  </si>
  <si>
    <t>1 Den Saft der Zitronen auspressen. Durch ein feines Sieb in eine kleine Pfanne giessen. Den Zucker und die Eigelb beifügen. Alles unter Rühren aufkochen lassen, bis die Masse cremig wird. Vom Herd ziehen, die Oberfläche der Creme mit Klarsichtfolie belegen und die Creme auskühlen lassen.</t>
  </si>
  <si>
    <t>2 In einer Schüssel den Mascarpone sorgfältig verrühren. Die Zitronencreme unterziehen. Bis zum Servieren kalt stellen.</t>
  </si>
  <si>
    <t>3 Kurz vor dem Anrichten den Rahm steif schlagen. Sorgfältig unter die Zitronencreme ziehen. In Gläser oder Dessertschalen anrichten.</t>
  </si>
  <si>
    <t xml:space="preserve">                       </t>
  </si>
  <si>
    <t>Salz und Pfeffer</t>
  </si>
  <si>
    <t>Jakobsmuscheln</t>
  </si>
  <si>
    <t>Curry Pulver</t>
  </si>
  <si>
    <t>gemahlenen Mandel</t>
  </si>
  <si>
    <t>Walliserbrot geschnitten</t>
  </si>
  <si>
    <t>Globus</t>
  </si>
  <si>
    <t>Safran</t>
  </si>
  <si>
    <t>Brieflein</t>
  </si>
  <si>
    <t>Schokolade dunkel</t>
  </si>
  <si>
    <t xml:space="preserve">Bündnerfleisch </t>
  </si>
  <si>
    <t>2 EL Balsamico Essig Bianco</t>
  </si>
  <si>
    <t xml:space="preserve">Zwiebel und Knoblauch in der Butter andämpfen. Beiseitestellen. </t>
  </si>
  <si>
    <t xml:space="preserve">Linsen ins kochende Wasser einrieseln lassen. Bei kleiner Hitze 5 Minuten köcheln lassen. </t>
  </si>
  <si>
    <t xml:space="preserve">Bulgur beifügen. Zugedeckt 10-15 Minuten quellen lassen. </t>
  </si>
  <si>
    <t xml:space="preserve">Gedämpfte Zwiebel und Knoblauch daruntermischen. Mit Salz, Pfeffer, Paprika, Kreuzkümmel und Petersilie würzen. Zubereitung: ca. 30 Minuten, mit dem Glacelöffel kleine Kugeln machen. </t>
  </si>
  <si>
    <t>Randen Rüseten und in 1.5 mm Scheiben hobeln. 3 Rot &amp; 3 Gelbe Randen Scheiben pro Teller!</t>
  </si>
  <si>
    <r>
      <rPr>
        <sz val="10"/>
        <color rgb="FFFF0000"/>
        <rFont val="Arial"/>
        <family val="2"/>
      </rPr>
      <t>Randenscheiben auf vorgewärmte Teller verteilen,</t>
    </r>
    <r>
      <rPr>
        <sz val="10"/>
        <rFont val="Arial"/>
        <family val="2"/>
      </rPr>
      <t xml:space="preserve"> mit Öl beträufeln, garnieren und sofort lauwarm servieren. </t>
    </r>
    <r>
      <rPr>
        <b/>
        <sz val="11"/>
        <color rgb="FFFF0000"/>
        <rFont val="Arial"/>
        <family val="2"/>
      </rPr>
      <t>????</t>
    </r>
  </si>
  <si>
    <t>ein paar Tropfen Wasibi flüssig</t>
  </si>
  <si>
    <t>Butter + Olivenöl zum dünsten</t>
  </si>
  <si>
    <t xml:space="preserve">Parmigiano </t>
  </si>
  <si>
    <t>Bratbutter oder Öl</t>
  </si>
  <si>
    <t>2. Rahm flaumig schlagen. Eigelb mit Kaffee cremig rühren. Schokolade beigeben und mit dem Schneebesen unterrühren. Rahm sofort darunter heben. Mindestens 1 Stunde kühl stellen.</t>
  </si>
  <si>
    <t xml:space="preserve">Topf von der Herdplatte nehmen, 2 El Butter und den Parmigiano und Safran einrühren, mit Pfeffer und Salz abschmecken. Zugedeckt 5 min ruhen lassen. </t>
  </si>
  <si>
    <t>Couscous mit Gemüse</t>
  </si>
  <si>
    <t>kleiner Käse-Teller</t>
  </si>
  <si>
    <t>1 Teig auf wenig Mehl ca. 2mm dick auswallen, auf ein mit Backpapier belegtes Blech ziehen und mit Ei bestreichen.</t>
  </si>
  <si>
    <t>2 Teig mit einer Gabel dicht einstechen, mit Pistazien, Mandeln und Fleur de Sel bestreuen. Ca. 15 Min kühl stellen.</t>
  </si>
  <si>
    <t>3 Mit einem spitzen Messer längs in ca. 1.5cm breite Streifen schneiden.</t>
  </si>
  <si>
    <t>5 Flûtes herausnehmen, etwas abkühlen lassen und auf einem Gitter auskühlen.</t>
  </si>
  <si>
    <t>4 Ca. 10 Min in der Mitte des auf 220 Grad vorgeheitzten Ofens backen.</t>
  </si>
  <si>
    <t>1. Teig auf wenig Mehl ca. 2mm dick auswallen. Mit Speck, Rosmarin, Salz und Pfeffer bestreuen. Von Hand in den Teig drücken.</t>
  </si>
  <si>
    <t>2. Teig in 1-1,5 cm breite Streifen schneiden. Streifen einzeln zu Grissini rollen. Auf das mit Backpapier belegte Blech legen.</t>
  </si>
  <si>
    <t>3. In der Mitte des auf 220 °C vorgeheizten Ofens 8-12 Minuten goldbraun und knusprig backen.</t>
  </si>
  <si>
    <t xml:space="preserve">1.Für den Belag das Eigelb mit Joghurt mischen und damit den Teig bestreichen. Rustica gleichmässig darüber streuen. </t>
  </si>
  <si>
    <t>2.  Den Teig in schmale lange Streifen schneiden und etwas verdreht auf ein mit Backpapier belegtes Backblech legen.</t>
  </si>
  <si>
    <t>3.  Im auf 200°C 8 Minuten goldgelb backen, danach aus dem Ofen nehmen und auf einem Gitter abkühlen lassen.</t>
  </si>
  <si>
    <t>Ei verklopft</t>
  </si>
  <si>
    <t xml:space="preserve">Pistazien grob gehackt </t>
  </si>
  <si>
    <t>Mandelstifte grob gehackt</t>
  </si>
  <si>
    <t>bringt Sedi</t>
  </si>
  <si>
    <t>Gorgonzola-Mascarpone mit dem Rahm wärmen und mit Pfeffer würzen</t>
  </si>
  <si>
    <t xml:space="preserve">bei REWE JP </t>
  </si>
  <si>
    <t>Sprinz gerieben</t>
  </si>
  <si>
    <t>Die Zwiebel schälen und fein hacken. Das Bündnerfleisch in feine Würfelchen schneiden.</t>
  </si>
  <si>
    <t>ln einer kleinen Pfanne die Butter erhitzen, die Zwiebel darin andünsten, dann das Bündnerfleisch mit der Bouillon beifügen. Alles 10 Minuten ungedeckt kochen lassen.</t>
  </si>
  <si>
    <t>Das Bündnerfleisch mitsamt Flüssigkeit in einen hohen Becher geben und mit dem Stabmixer pürieren. Auskühlen lassen.</t>
  </si>
  <si>
    <t>Schnittlauch geschnitten</t>
  </si>
  <si>
    <t>Das Fleischpüree mit dem Quark, dem Frischkäse, dem Sbrinz und dem restlichen Schnittlauch mischen und wenn nötig mit Salz abschmecken. Die Masse in einen Spritzbeutel mit gezackter Tülle füllen und nochmals kalt stellen.</t>
  </si>
  <si>
    <t>Die Bündnerfleischcrème auf die Pumpernickel-Rondellen spritzen. Mit jeweils 1/2 Stück Sbrinzröllchen garnieren.</t>
  </si>
  <si>
    <t>Sprinzrollen halbiert</t>
  </si>
  <si>
    <t>Gemüsebrunoise</t>
  </si>
  <si>
    <t>Mit Feta, Zitronenabrieb und Peterli ein Gekrümel herstellen und bestreuen.</t>
  </si>
  <si>
    <r>
      <t>Die Randen lassen sich</t>
    </r>
    <r>
      <rPr>
        <sz val="10"/>
        <color rgb="FFFF0000"/>
        <rFont val="Arial"/>
        <family val="2"/>
      </rPr>
      <t xml:space="preserve"> ½ Tag</t>
    </r>
    <r>
      <rPr>
        <sz val="10"/>
        <rFont val="Arial"/>
        <family val="2"/>
      </rPr>
      <t xml:space="preserve"> im Voraus zubereiten. Kurz vor dem Servieren mit der Sauce betreufeln</t>
    </r>
  </si>
  <si>
    <t>Rahm flüssig</t>
  </si>
  <si>
    <t>2. Kartoffeln in der Brühe mit dem Stabmixer pürieren. Nach und nach den Rahm zufügen und aufkochen. Crème fraîche zugeben und erhitzen. Mit Salz, Pfeffer, Wasabipaste und Zitronensaft abschmecken.</t>
  </si>
  <si>
    <t>Risottoreis Acqerello (Carnaroli)</t>
  </si>
  <si>
    <t>schwache Bouillon</t>
  </si>
  <si>
    <t xml:space="preserve">Die Bouillon erhitzen und warmhalten. </t>
  </si>
  <si>
    <t>In einem Topf die Butter zerlassen, die feingeschnittene Schalotte darin andünsten, dann den Reis zufügen und unter Rühren anschwitzen, bis jedes Reiskorn von einem Fettfilm überzogen ist. Mit dem Wein ablöschen, auf kleiner Flamme einkochen lassen. Wenn die Flüssigkeit fast aufgesogen ist, einen Schöpflöffel Bouillon zugeben, immer wieder umrühren, weiter einkochen. Wiederholen, bis die Bouillon aufgebraucht ist und die Reiskörner al dente sind.</t>
  </si>
  <si>
    <t>Trauben rot als Garnitur</t>
  </si>
  <si>
    <t>Cherri Tomaten glaciert als Garnitur</t>
  </si>
  <si>
    <t>Rüebli</t>
  </si>
  <si>
    <t>Bouillon Gemüse</t>
  </si>
  <si>
    <t>4 Knoblauch schälen und in feine Scheiben schneiden.</t>
  </si>
  <si>
    <t>6 Erbsen, Curry und Harissa dazugeben. Mit Salz und Pfeffer würzen.</t>
  </si>
  <si>
    <t>7 Die Brühe dazugießen, aufkochen und 1 Minute kochen lassen.</t>
  </si>
  <si>
    <t>8 Couscous einstreuen, umrühren und alles kurz aufkochen. Auf der ausgeschalteten Herdplatte zugedeckt 5 Minuten quellen lassen.</t>
  </si>
  <si>
    <t>9 Inzwischen die Frühlingszwiebeln waschen, putzen und in feine Ringe schneiden.</t>
  </si>
  <si>
    <t>10 Am Ende der Garzeit den Couscous mit einer Gabel leicht auflockern. Die Couscous-Gemüse-Pfanne mit den Frühlingszwiebeln bestreuen und servieren.</t>
  </si>
  <si>
    <t xml:space="preserve">  </t>
  </si>
  <si>
    <t>3 Peperoni vierteln, entkernen, waschen und 1 cm groß würfeln.  Rüebli waschen, schälen und in 5 mm große Würfel schneiden.</t>
  </si>
  <si>
    <t>Zitronencrème mit Limetten</t>
  </si>
  <si>
    <t>Für eine rechteckige Springform von 24-26 cm</t>
  </si>
  <si>
    <t>2. In der unteren Hälfte des auf 180 °C vorgeheizten Ofens ca. 35 Minuten backen. In der Form auskühlen lassen. Cake aus der Form nehmen, auf ein Kuchengitter stellen.</t>
  </si>
  <si>
    <t>1. Teig: Eiweiss mit Salz steif schlagen. Zucker einrieseln lassen, weiterschlagen, bis die Masse fest ist und glänzt. Eigelb nur kurz darunterrühren. Zitronenschale, Zimt, Rüebli und Mandeln beifügen. Mehl mit Backpulver dazusieben, alles mit dem Gummischaber sorgfältig darunterziehen, in die vorbereitete flache Form geben.</t>
  </si>
  <si>
    <t xml:space="preserve">3. Garnitur: Cake mit Aprikosenkonfitüre bestreichen, antrocknen lassen. </t>
  </si>
  <si>
    <t>Verantwortlich</t>
  </si>
  <si>
    <t>Sedi / Werner</t>
  </si>
  <si>
    <t>JP / Ernesto</t>
  </si>
  <si>
    <r>
      <t xml:space="preserve">Randenscheiben mit Rohzucker bestreuen, Gemüsebrunoise etc </t>
    </r>
    <r>
      <rPr>
        <sz val="10"/>
        <color rgb="FFFF0000"/>
        <rFont val="Arial"/>
        <family val="2"/>
      </rPr>
      <t>?????</t>
    </r>
    <r>
      <rPr>
        <sz val="10"/>
        <rFont val="Arial"/>
        <family val="2"/>
      </rPr>
      <t xml:space="preserve">eine warme Marinade mit  Essig und Bouillon zugedeckt 5-10 Minuten knackig garen, würzen. </t>
    </r>
  </si>
  <si>
    <t>Jakobsmuschel, Balsamico Jus und Safran-Risotto</t>
  </si>
  <si>
    <t>Schnittlauch ganz</t>
  </si>
  <si>
    <t>Zwiebeln gehackt</t>
  </si>
  <si>
    <t>Zucchetti waschen und vorbereiten. Peperoni in kleiner Würfel schneiden und mit den Zwiebel im Butter andünsten. Die Zucchetti Töpli füllen und im Steamer garen.</t>
  </si>
  <si>
    <t>Zum Anrichten den Safranrisotto in die Mitte des Tellers geben, die Jakobsmuscheln daneben anrichten und mit Lavendelsalz bestreuen. Zucchetti Krone danaben anrichten. Schnittlauch über Risotto</t>
  </si>
  <si>
    <t>Peperoni rot</t>
  </si>
  <si>
    <t>Fleur de Sel</t>
  </si>
  <si>
    <t>Einkaufen</t>
  </si>
  <si>
    <t>JP / Werner</t>
  </si>
  <si>
    <t xml:space="preserve">aus Küche </t>
  </si>
  <si>
    <t>Wo</t>
  </si>
  <si>
    <t>bringt</t>
  </si>
  <si>
    <t>aus Küche</t>
  </si>
  <si>
    <t>Eier, Eiweiss und Eigelb getrennt</t>
  </si>
  <si>
    <t>Rüebli Kuchen</t>
  </si>
  <si>
    <t>Paristte dunkel für Suppe</t>
  </si>
  <si>
    <t>Marzipan für Desseret</t>
  </si>
  <si>
    <t>Christian / Sedi</t>
  </si>
  <si>
    <t>JP / Ernesto / Werner</t>
  </si>
  <si>
    <t>JP / Ernesto / Wernier</t>
  </si>
  <si>
    <t>Blätterteig ausgewallt 42x26 cm</t>
  </si>
  <si>
    <t>Zwiebel mittelgross</t>
  </si>
  <si>
    <t>Schnittlauch gemischt als Garniture</t>
  </si>
  <si>
    <t>ca. Kg</t>
  </si>
  <si>
    <t>100 gr. Käse pro Person</t>
  </si>
  <si>
    <t xml:space="preserve">Produktionsplan </t>
  </si>
  <si>
    <t xml:space="preserve">Arbeitsbeginn Samstag um 11.00 </t>
  </si>
  <si>
    <t>Zeitplan Service</t>
  </si>
  <si>
    <t xml:space="preserve">Bemerkungen </t>
  </si>
  <si>
    <t>Platten</t>
  </si>
  <si>
    <t>Zeno</t>
  </si>
  <si>
    <t>auf Tische verteilen</t>
  </si>
  <si>
    <t>Getränke Service</t>
  </si>
  <si>
    <t>Service</t>
  </si>
  <si>
    <t>kleiner rechteckigen Teller</t>
  </si>
  <si>
    <t>eventuell Serviert durch Tisch D</t>
  </si>
  <si>
    <t>Mercimek Köftesi auf Randecarpacio</t>
  </si>
  <si>
    <t>weisser Runder mittlerer</t>
  </si>
  <si>
    <t>Kartoffel-Wasabi mit Lachstreifen</t>
  </si>
  <si>
    <t>Suppen Schale mit Unterteller / Brot</t>
  </si>
  <si>
    <t>Christian macht die Suppe</t>
  </si>
  <si>
    <t>Jakobsmuschel, Balsamico Jus</t>
  </si>
  <si>
    <t>Fischteller</t>
  </si>
  <si>
    <t>Balsamico Jus ist gemacht</t>
  </si>
  <si>
    <t>Safran-Risotto</t>
  </si>
  <si>
    <t>Glace</t>
  </si>
  <si>
    <t>Grappa-Glace mit Traubengariture</t>
  </si>
  <si>
    <t xml:space="preserve">in weissen Löffel </t>
  </si>
  <si>
    <t>weisser Teller gross</t>
  </si>
  <si>
    <t xml:space="preserve">   </t>
  </si>
  <si>
    <t>Couscus mit Gemüse</t>
  </si>
  <si>
    <t>Morchelsauce</t>
  </si>
  <si>
    <t>Glasteller</t>
  </si>
  <si>
    <t>Citronen-Leimecrème</t>
  </si>
  <si>
    <t xml:space="preserve">kleine Gläser von </t>
  </si>
  <si>
    <t xml:space="preserve">Christian </t>
  </si>
  <si>
    <t xml:space="preserve"> Rüeblikuchen carré</t>
  </si>
  <si>
    <t>Guezli</t>
  </si>
  <si>
    <t xml:space="preserve">JP </t>
  </si>
  <si>
    <t>auf Desseert-Teller</t>
  </si>
  <si>
    <t>Feigen- und Birnensef</t>
  </si>
  <si>
    <t>im kleinen Löffel</t>
  </si>
  <si>
    <t>in kleine Schale durchsichtig von</t>
  </si>
  <si>
    <t>Walliserbrot</t>
  </si>
  <si>
    <t xml:space="preserve">pro Blätterteigrechteck ca. 42 Stk </t>
  </si>
  <si>
    <t>Menukarten Ernesto</t>
  </si>
  <si>
    <t>Tischdekoration Frauen</t>
  </si>
  <si>
    <t>1 Scheibe Parisette auf Teller beilegen</t>
  </si>
  <si>
    <t xml:space="preserve">Löffel für Senf JP </t>
  </si>
  <si>
    <t xml:space="preserve">Messer JP </t>
  </si>
  <si>
    <t>.22.45</t>
  </si>
  <si>
    <t>P</t>
  </si>
  <si>
    <t>Sesam</t>
  </si>
  <si>
    <t>Jean-Pierre</t>
  </si>
  <si>
    <t>Portwein 1 Flasche</t>
  </si>
  <si>
    <t>GLACELÖFFEL Christian</t>
  </si>
  <si>
    <t>Peperoni rot und gelbe in kleine Würfel schneiden</t>
  </si>
  <si>
    <t>Rahm (steif geschlagen)</t>
  </si>
  <si>
    <t>Produktion</t>
  </si>
  <si>
    <t>Samstag</t>
  </si>
  <si>
    <t xml:space="preserve">Freitag JP </t>
  </si>
  <si>
    <t>Donnerstag/Samstag</t>
  </si>
  <si>
    <t>Freitag bei Christian</t>
  </si>
  <si>
    <t>Donnerstag</t>
  </si>
  <si>
    <t>Freitag Ernesto</t>
  </si>
  <si>
    <t>fertig</t>
  </si>
  <si>
    <t>von wem</t>
  </si>
  <si>
    <t>Anrichten auf</t>
  </si>
  <si>
    <t>ergibt Portionen</t>
  </si>
  <si>
    <t>Chicoréeblätter</t>
  </si>
  <si>
    <t>Masse nicht zu dünnflüssig machen</t>
  </si>
  <si>
    <t>Grappa Glace</t>
  </si>
  <si>
    <t>reicht für ca. 80 Stück</t>
  </si>
  <si>
    <t>reicht für ca. 20-25 Portionen</t>
  </si>
  <si>
    <t xml:space="preserve">Schalotte, fein geschnitten </t>
  </si>
  <si>
    <t>Mercimek Köftesi auf Randencarpaccio</t>
  </si>
  <si>
    <t>Kartoffel-Wasabi-Suppe mit Lachsstreifen</t>
  </si>
  <si>
    <t>Grappa-Glacé</t>
  </si>
  <si>
    <t xml:space="preserve">Kalbsnierstück massiert, aus dem Ofen </t>
  </si>
  <si>
    <t>Schlussbankett
Samstag, 19. November 2016</t>
  </si>
  <si>
    <t>reicht für ca. 60-70 Stück Chicoréeblätter</t>
  </si>
  <si>
    <t>Chicorée Schiffchen mit Gorgonzola Mascarpone</t>
  </si>
  <si>
    <t>Krone in Zucchetti schneiden.</t>
  </si>
  <si>
    <t>Lavendelsalz</t>
  </si>
  <si>
    <t>Glace Löffel</t>
  </si>
  <si>
    <t>Broccoli</t>
  </si>
  <si>
    <t>1 Broccoli waschen und putzen. Den dicken Stiel abschneiden, schälen und in 1 cm große Würfel  schneiden</t>
  </si>
  <si>
    <t>2 Restlichen Broccoli in Röschen teilen.</t>
  </si>
  <si>
    <t>5 Das Öl in einer Pfanne erhitzen. Broccoli, Peperoni, Rüebli und Knoblauch bei mittlerer Hitze ca. 5 Minuten braten.</t>
  </si>
  <si>
    <t>Schoko-Chilli-Mousse, Citronen-Limecrème, 
Zimt Parfait, Rüeblikuchen carré, Guezli</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</si>
</sst>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quot;CHF&quot;\ #,##0.00;[Red]&quot;CHF&quot;\ \-#,##0.00"/>
    <numFmt numFmtId="165" formatCode="0.000"/>
    <numFmt numFmtId="166" formatCode="_ * #,##0_ ;_ * \-#,##0_ ;_ * &quot;-&quot;??_ ;_ @_ "/>
    <numFmt numFmtId="167" formatCode="dddd\,\ dd/\ mmmm\ yyyy"/>
    <numFmt numFmtId="168" formatCode="_ * #,##0.000_ ;_ * \-#,##0.000_ ;_ * &quot;-&quot;??_ ;_ @_ "/>
    <numFmt numFmtId="169" formatCode="#,##0.000"/>
  </numFmts>
  <fonts count="55">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b/>
      <sz val="8"/>
      <color indexed="10"/>
      <name val="Arial"/>
      <family val="2"/>
    </font>
    <font>
      <b/>
      <i/>
      <sz val="11"/>
      <name val="Arial"/>
      <family val="2"/>
    </font>
    <font>
      <sz val="16"/>
      <name val="Arial"/>
      <family val="2"/>
    </font>
    <font>
      <sz val="14"/>
      <name val="Arial"/>
      <family val="2"/>
    </font>
    <font>
      <b/>
      <sz val="14"/>
      <name val="Arial"/>
      <family val="2"/>
    </font>
    <font>
      <b/>
      <sz val="11"/>
      <color rgb="FFFF0000"/>
      <name val="Arial"/>
      <family val="2"/>
    </font>
    <font>
      <sz val="11.5"/>
      <name val="Arial"/>
      <family val="2"/>
    </font>
    <font>
      <sz val="10"/>
      <color rgb="FFFF0000"/>
      <name val="Arial"/>
      <family val="2"/>
    </font>
    <font>
      <u/>
      <sz val="10"/>
      <color theme="10"/>
      <name val="Arial"/>
      <family val="2"/>
    </font>
    <font>
      <b/>
      <sz val="9"/>
      <color rgb="FFFF0000"/>
      <name val="Arial"/>
      <family val="2"/>
    </font>
    <font>
      <sz val="9"/>
      <color rgb="FF2C2C2C"/>
      <name val="NimbusSanL-Regu"/>
    </font>
    <font>
      <sz val="10"/>
      <color rgb="FF2C2C2C"/>
      <name val="NimbusSanL-Regu"/>
    </font>
    <font>
      <b/>
      <i/>
      <sz val="10"/>
      <name val="Arial"/>
      <family val="2"/>
    </font>
    <font>
      <b/>
      <sz val="12"/>
      <color rgb="FFFF0000"/>
      <name val="Arial"/>
      <family val="2"/>
    </font>
    <font>
      <sz val="12"/>
      <color rgb="FF1B181C"/>
      <name val="Arial"/>
      <family val="2"/>
    </font>
    <font>
      <sz val="16"/>
      <color rgb="FF333333"/>
      <name val="Tahoma"/>
      <family val="2"/>
    </font>
    <font>
      <b/>
      <u/>
      <sz val="11"/>
      <name val="Arial"/>
      <family val="2"/>
    </font>
    <font>
      <b/>
      <sz val="9"/>
      <color rgb="FF2C2C2C"/>
      <name val="NimbusSanL-Bold"/>
    </font>
    <font>
      <sz val="11"/>
      <color rgb="FFFF0000"/>
      <name val="Arial"/>
      <family val="2"/>
    </font>
    <font>
      <b/>
      <sz val="9"/>
      <name val="Arial"/>
      <family val="2"/>
    </font>
    <font>
      <sz val="12"/>
      <color rgb="FF2E74B5"/>
      <name val="Arial"/>
      <family val="2"/>
    </font>
    <font>
      <sz val="12"/>
      <color rgb="FF2C2C2C"/>
      <name val="NimbusSanL-Regu"/>
    </font>
    <font>
      <b/>
      <sz val="12"/>
      <color rgb="FF2C2C2C"/>
      <name val="NimbusSanL-Bold"/>
    </font>
    <font>
      <sz val="12"/>
      <color rgb="FF2C2C2C"/>
      <name val="Arial"/>
      <family val="2"/>
    </font>
    <font>
      <i/>
      <sz val="12"/>
      <name val="Arial"/>
      <family val="2"/>
    </font>
    <font>
      <i/>
      <sz val="22"/>
      <color theme="9" tint="-0.249977111117893"/>
      <name val="Arial"/>
      <family val="2"/>
    </font>
    <font>
      <sz val="10"/>
      <color indexed="12"/>
      <name val="Arial"/>
      <family val="2"/>
    </font>
    <font>
      <b/>
      <sz val="10"/>
      <color indexed="12"/>
      <name val="Arial"/>
      <family val="2"/>
    </font>
    <font>
      <sz val="11"/>
      <color rgb="FF1F497D"/>
      <name val="Arial"/>
      <family val="2"/>
    </font>
    <font>
      <sz val="11"/>
      <color rgb="FF0000FF"/>
      <name val="Arial"/>
      <family val="2"/>
    </font>
    <font>
      <b/>
      <sz val="11"/>
      <color theme="9" tint="-0.499984740745262"/>
      <name val="Arial"/>
      <family val="2"/>
    </font>
    <font>
      <sz val="18"/>
      <color rgb="FFFF0000"/>
      <name val="Wingdings 2"/>
      <family val="1"/>
      <charset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6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style="hair">
        <color auto="1"/>
      </top>
      <bottom style="hair">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right style="thin">
        <color auto="1"/>
      </right>
      <top/>
      <bottom style="thin">
        <color auto="1"/>
      </bottom>
      <diagonal/>
    </border>
    <border>
      <left style="thin">
        <color auto="1"/>
      </left>
      <right style="thin">
        <color auto="1"/>
      </right>
      <top style="hair">
        <color auto="1"/>
      </top>
      <bottom style="medium">
        <color auto="1"/>
      </bottom>
      <diagonal/>
    </border>
    <border>
      <left style="hair">
        <color auto="1"/>
      </left>
      <right/>
      <top style="hair">
        <color auto="1"/>
      </top>
      <bottom style="hair">
        <color auto="1"/>
      </bottom>
      <diagonal/>
    </border>
    <border>
      <left style="hair">
        <color auto="1"/>
      </left>
      <right/>
      <top/>
      <bottom/>
      <diagonal/>
    </border>
    <border>
      <left style="hair">
        <color auto="1"/>
      </left>
      <right/>
      <top style="hair">
        <color auto="1"/>
      </top>
      <bottom style="thin">
        <color auto="1"/>
      </bottom>
      <diagonal/>
    </border>
    <border>
      <left style="thin">
        <color auto="1"/>
      </left>
      <right style="thin">
        <color auto="1"/>
      </right>
      <top style="hair">
        <color auto="1"/>
      </top>
      <bottom style="thick">
        <color rgb="FFFF0000"/>
      </bottom>
      <diagonal/>
    </border>
    <border>
      <left style="thin">
        <color auto="1"/>
      </left>
      <right/>
      <top style="hair">
        <color auto="1"/>
      </top>
      <bottom style="thick">
        <color rgb="FFFF0000"/>
      </bottom>
      <diagonal/>
    </border>
    <border>
      <left/>
      <right/>
      <top style="hair">
        <color auto="1"/>
      </top>
      <bottom style="thick">
        <color rgb="FFFF0000"/>
      </bottom>
      <diagonal/>
    </border>
    <border>
      <left/>
      <right style="thin">
        <color auto="1"/>
      </right>
      <top style="hair">
        <color auto="1"/>
      </top>
      <bottom style="thick">
        <color rgb="FFFF0000"/>
      </bottom>
      <diagonal/>
    </border>
    <border>
      <left style="thin">
        <color auto="1"/>
      </left>
      <right/>
      <top style="thick">
        <color rgb="FFFF0000"/>
      </top>
      <bottom style="thick">
        <color rgb="FFFF0000"/>
      </bottom>
      <diagonal/>
    </border>
    <border>
      <left/>
      <right/>
      <top style="thick">
        <color rgb="FFFF0000"/>
      </top>
      <bottom style="thick">
        <color rgb="FFFF0000"/>
      </bottom>
      <diagonal/>
    </border>
    <border>
      <left/>
      <right style="thin">
        <color auto="1"/>
      </right>
      <top style="thick">
        <color rgb="FFFF0000"/>
      </top>
      <bottom style="thick">
        <color rgb="FFFF0000"/>
      </bottom>
      <diagonal/>
    </border>
    <border>
      <left style="thin">
        <color auto="1"/>
      </left>
      <right style="thin">
        <color auto="1"/>
      </right>
      <top style="medium">
        <color indexed="64"/>
      </top>
      <bottom style="hair">
        <color auto="1"/>
      </bottom>
      <diagonal/>
    </border>
    <border>
      <left style="thin">
        <color auto="1"/>
      </left>
      <right style="medium">
        <color indexed="64"/>
      </right>
      <top style="medium">
        <color indexed="64"/>
      </top>
      <bottom style="hair">
        <color auto="1"/>
      </bottom>
      <diagonal/>
    </border>
    <border>
      <left style="medium">
        <color indexed="64"/>
      </left>
      <right style="thin">
        <color auto="1"/>
      </right>
      <top style="hair">
        <color auto="1"/>
      </top>
      <bottom/>
      <diagonal/>
    </border>
    <border>
      <left style="thin">
        <color auto="1"/>
      </left>
      <right style="medium">
        <color indexed="64"/>
      </right>
      <top style="hair">
        <color auto="1"/>
      </top>
      <bottom style="hair">
        <color auto="1"/>
      </bottom>
      <diagonal/>
    </border>
    <border>
      <left style="medium">
        <color indexed="64"/>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thin">
        <color auto="1"/>
      </left>
      <right style="medium">
        <color indexed="64"/>
      </right>
      <top style="hair">
        <color auto="1"/>
      </top>
      <bottom/>
      <diagonal/>
    </border>
    <border>
      <left style="medium">
        <color indexed="64"/>
      </left>
      <right style="thin">
        <color auto="1"/>
      </right>
      <top style="medium">
        <color indexed="64"/>
      </top>
      <bottom style="hair">
        <color auto="1"/>
      </bottom>
      <diagonal/>
    </border>
    <border>
      <left style="medium">
        <color indexed="64"/>
      </left>
      <right style="thin">
        <color auto="1"/>
      </right>
      <top style="hair">
        <color auto="1"/>
      </top>
      <bottom style="hair">
        <color auto="1"/>
      </bottom>
      <diagonal/>
    </border>
    <border>
      <left style="thin">
        <color auto="1"/>
      </left>
      <right style="thin">
        <color auto="1"/>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43" fontId="2" fillId="0" borderId="0" applyFont="0" applyFill="0" applyBorder="0" applyAlignment="0" applyProtection="0"/>
    <xf numFmtId="0" fontId="6" fillId="0" borderId="0"/>
    <xf numFmtId="0" fontId="5" fillId="0" borderId="0"/>
    <xf numFmtId="0" fontId="31" fillId="0" borderId="0" applyNumberFormat="0" applyFill="0" applyBorder="0" applyAlignment="0" applyProtection="0"/>
  </cellStyleXfs>
  <cellXfs count="536">
    <xf numFmtId="0" fontId="0" fillId="0" borderId="0" xfId="0"/>
    <xf numFmtId="0" fontId="0" fillId="0" borderId="0" xfId="0" applyBorder="1"/>
    <xf numFmtId="0" fontId="0" fillId="0" borderId="0" xfId="0" applyAlignment="1">
      <alignment vertical="center"/>
    </xf>
    <xf numFmtId="0" fontId="0" fillId="0" borderId="0" xfId="0" applyAlignment="1"/>
    <xf numFmtId="0" fontId="0" fillId="0" borderId="0" xfId="0" applyAlignment="1">
      <alignment horizontal="left"/>
    </xf>
    <xf numFmtId="0" fontId="0" fillId="0" borderId="0" xfId="0" applyAlignment="1">
      <alignment horizontal="center"/>
    </xf>
    <xf numFmtId="0" fontId="0" fillId="0" borderId="1" xfId="0" applyBorder="1"/>
    <xf numFmtId="0" fontId="6" fillId="0" borderId="2" xfId="3"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6" fontId="11" fillId="0" borderId="0" xfId="1" applyNumberFormat="1" applyFont="1" applyAlignment="1"/>
    <xf numFmtId="0" fontId="6" fillId="0" borderId="2" xfId="0" applyFont="1" applyFill="1" applyBorder="1" applyAlignment="1">
      <alignment horizontal="center" vertical="center"/>
    </xf>
    <xf numFmtId="0" fontId="6" fillId="0" borderId="4" xfId="3" applyFont="1" applyFill="1" applyBorder="1" applyAlignment="1">
      <alignment horizontal="center" vertical="center"/>
    </xf>
    <xf numFmtId="43" fontId="2" fillId="0" borderId="0" xfId="1" applyFill="1"/>
    <xf numFmtId="0" fontId="0" fillId="0" borderId="0" xfId="0"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7" fillId="0" borderId="0" xfId="0" applyFont="1" applyAlignment="1">
      <alignment horizont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0" fontId="22" fillId="0" borderId="0" xfId="0" applyFont="1" applyAlignment="1">
      <alignment horizontal="left" vertical="center"/>
    </xf>
    <xf numFmtId="0" fontId="20" fillId="6" borderId="11" xfId="0" applyFont="1" applyFill="1" applyBorder="1" applyAlignment="1">
      <alignment horizontal="center" vertical="center" wrapText="1"/>
    </xf>
    <xf numFmtId="169" fontId="6" fillId="7" borderId="10"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5" xfId="0" applyFont="1" applyFill="1" applyBorder="1" applyAlignment="1">
      <alignment horizontal="center"/>
    </xf>
    <xf numFmtId="43" fontId="13" fillId="0" borderId="15" xfId="1" applyFont="1" applyFill="1" applyBorder="1" applyAlignment="1">
      <alignment horizontal="center"/>
    </xf>
    <xf numFmtId="43" fontId="13" fillId="0" borderId="18" xfId="1" applyFont="1" applyFill="1" applyBorder="1" applyAlignment="1">
      <alignment horizontal="center"/>
    </xf>
    <xf numFmtId="14" fontId="11" fillId="0" borderId="2" xfId="0" applyNumberFormat="1" applyFont="1" applyBorder="1" applyAlignment="1">
      <alignment horizontal="center" vertical="center"/>
    </xf>
    <xf numFmtId="43"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3"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3" fillId="0" borderId="0" xfId="0" applyFont="1" applyAlignment="1">
      <alignment horizontal="center" vertical="center"/>
    </xf>
    <xf numFmtId="0" fontId="8" fillId="0" borderId="0" xfId="0" applyFont="1" applyAlignment="1">
      <alignment horizontal="center" vertical="center"/>
    </xf>
    <xf numFmtId="1" fontId="8" fillId="5" borderId="17" xfId="1" applyNumberFormat="1" applyFont="1" applyFill="1" applyBorder="1" applyAlignment="1">
      <alignment horizontal="left"/>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 fontId="8" fillId="5" borderId="8" xfId="1" applyNumberFormat="1" applyFont="1" applyFill="1" applyBorder="1" applyAlignment="1">
      <alignment horizontal="left"/>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43" fontId="8" fillId="3" borderId="23" xfId="1" applyFont="1" applyFill="1" applyBorder="1" applyAlignment="1">
      <alignment horizontal="left" vertical="center"/>
    </xf>
    <xf numFmtId="165" fontId="8" fillId="3" borderId="1" xfId="1" applyNumberFormat="1" applyFont="1" applyFill="1" applyBorder="1" applyAlignment="1">
      <alignment horizontal="centerContinuous" vertical="center"/>
    </xf>
    <xf numFmtId="165" fontId="8" fillId="3" borderId="1" xfId="1" applyNumberFormat="1" applyFont="1" applyFill="1" applyBorder="1" applyAlignment="1">
      <alignment vertical="center"/>
    </xf>
    <xf numFmtId="167" fontId="8" fillId="3" borderId="23" xfId="3" applyNumberFormat="1" applyFont="1" applyFill="1" applyBorder="1" applyAlignment="1">
      <alignment horizontal="center" vertical="center"/>
    </xf>
    <xf numFmtId="165" fontId="8" fillId="0" borderId="24" xfId="1" applyNumberFormat="1" applyFont="1" applyBorder="1" applyAlignment="1">
      <alignment horizontal="center"/>
    </xf>
    <xf numFmtId="0" fontId="8" fillId="0" borderId="0" xfId="0" applyFont="1" applyFill="1"/>
    <xf numFmtId="0" fontId="18" fillId="0" borderId="0" xfId="0" applyFont="1" applyAlignment="1">
      <alignment horizontal="left" wrapText="1"/>
    </xf>
    <xf numFmtId="0" fontId="0" fillId="0" borderId="0" xfId="0" applyAlignment="1">
      <alignment wrapText="1"/>
    </xf>
    <xf numFmtId="0" fontId="4" fillId="0" borderId="0" xfId="0" applyFont="1" applyAlignment="1">
      <alignment vertical="center" wrapText="1"/>
    </xf>
    <xf numFmtId="0" fontId="4" fillId="0" borderId="0" xfId="0" applyFont="1" applyAlignment="1">
      <alignment wrapText="1"/>
    </xf>
    <xf numFmtId="169" fontId="4" fillId="0" borderId="0" xfId="0" applyNumberFormat="1" applyFont="1" applyAlignment="1">
      <alignment horizontal="center" vertical="center" wrapText="1"/>
    </xf>
    <xf numFmtId="169" fontId="4" fillId="0" borderId="0" xfId="0" applyNumberFormat="1" applyFont="1" applyAlignment="1">
      <alignment horizontal="left" vertical="center" wrapText="1"/>
    </xf>
    <xf numFmtId="169" fontId="0" fillId="0" borderId="0" xfId="0" applyNumberFormat="1" applyAlignment="1">
      <alignment horizontal="center" vertical="center" wrapText="1"/>
    </xf>
    <xf numFmtId="0" fontId="0" fillId="0" borderId="0" xfId="0" applyAlignment="1">
      <alignment horizontal="left" wrapText="1"/>
    </xf>
    <xf numFmtId="0" fontId="2" fillId="0" borderId="0" xfId="0" applyFont="1" applyAlignment="1">
      <alignment wrapText="1"/>
    </xf>
    <xf numFmtId="0" fontId="0" fillId="0" borderId="0" xfId="0" applyAlignment="1">
      <alignment horizontal="center" wrapText="1"/>
    </xf>
    <xf numFmtId="0" fontId="25" fillId="0" borderId="1" xfId="0" applyFont="1" applyBorder="1" applyAlignment="1">
      <alignment vertical="center"/>
    </xf>
    <xf numFmtId="165" fontId="8" fillId="5" borderId="8" xfId="1" applyNumberFormat="1" applyFont="1" applyFill="1" applyBorder="1" applyAlignment="1">
      <alignment horizontal="left"/>
    </xf>
    <xf numFmtId="0" fontId="13" fillId="0" borderId="0" xfId="0" applyFont="1"/>
    <xf numFmtId="0" fontId="13" fillId="0" borderId="0" xfId="0" applyFont="1" applyAlignment="1"/>
    <xf numFmtId="0" fontId="13" fillId="0" borderId="13" xfId="0" applyFont="1" applyFill="1" applyBorder="1" applyAlignment="1">
      <alignment vertical="center"/>
    </xf>
    <xf numFmtId="0" fontId="13" fillId="0" borderId="14" xfId="0" applyFont="1" applyFill="1" applyBorder="1" applyAlignment="1">
      <alignment vertical="center"/>
    </xf>
    <xf numFmtId="0" fontId="13" fillId="0" borderId="17" xfId="0" applyFont="1" applyBorder="1" applyAlignment="1">
      <alignment horizontal="center"/>
    </xf>
    <xf numFmtId="165" fontId="7" fillId="7" borderId="17" xfId="0" applyNumberFormat="1" applyFont="1" applyFill="1" applyBorder="1" applyAlignment="1">
      <alignment horizontal="center"/>
    </xf>
    <xf numFmtId="169" fontId="28" fillId="0" borderId="2" xfId="1" applyNumberFormat="1" applyFont="1" applyFill="1" applyBorder="1" applyAlignment="1">
      <alignment horizontal="left"/>
    </xf>
    <xf numFmtId="0" fontId="6" fillId="0" borderId="0" xfId="0" applyFont="1" applyFill="1" applyBorder="1" applyAlignment="1">
      <alignment horizontal="center" vertical="center"/>
    </xf>
    <xf numFmtId="0" fontId="13" fillId="0" borderId="2" xfId="0" applyFont="1" applyBorder="1" applyAlignment="1">
      <alignment horizontal="center"/>
    </xf>
    <xf numFmtId="165" fontId="32" fillId="5" borderId="8" xfId="1" applyNumberFormat="1" applyFont="1" applyFill="1" applyBorder="1" applyAlignment="1">
      <alignment horizontal="left"/>
    </xf>
    <xf numFmtId="0" fontId="33" fillId="0" borderId="0" xfId="0" applyFont="1" applyAlignment="1">
      <alignment vertical="center"/>
    </xf>
    <xf numFmtId="0" fontId="34" fillId="0" borderId="0" xfId="0" applyFont="1" applyAlignment="1">
      <alignment vertical="center"/>
    </xf>
    <xf numFmtId="168" fontId="13" fillId="0" borderId="0" xfId="1" applyNumberFormat="1" applyFont="1"/>
    <xf numFmtId="0" fontId="24" fillId="4" borderId="4" xfId="0" applyFont="1" applyFill="1" applyBorder="1" applyAlignment="1">
      <alignment vertical="center"/>
    </xf>
    <xf numFmtId="165" fontId="0" fillId="0" borderId="0" xfId="0" applyNumberFormat="1" applyFill="1"/>
    <xf numFmtId="0" fontId="13" fillId="0" borderId="11"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6" fillId="0" borderId="0" xfId="0" applyFont="1"/>
    <xf numFmtId="0" fontId="31" fillId="0" borderId="36" xfId="4" applyBorder="1"/>
    <xf numFmtId="0" fontId="4" fillId="0" borderId="0" xfId="0" applyFont="1" applyAlignment="1">
      <alignment horizontal="left" vertical="center" indent="1"/>
    </xf>
    <xf numFmtId="0" fontId="37" fillId="0" borderId="0" xfId="0" applyFont="1" applyAlignment="1">
      <alignment horizontal="left" vertical="center" indent="4"/>
    </xf>
    <xf numFmtId="0" fontId="37" fillId="0" borderId="0" xfId="0" applyFont="1" applyAlignment="1">
      <alignment horizontal="left" vertical="center" indent="1"/>
    </xf>
    <xf numFmtId="0" fontId="13" fillId="0" borderId="38" xfId="0" applyFont="1" applyBorder="1" applyAlignment="1">
      <alignment horizontal="center"/>
    </xf>
    <xf numFmtId="3" fontId="2" fillId="0" borderId="38" xfId="0" applyNumberFormat="1" applyFont="1" applyFill="1" applyBorder="1" applyAlignment="1">
      <alignment horizontal="left" wrapText="1"/>
    </xf>
    <xf numFmtId="0" fontId="13" fillId="0" borderId="27" xfId="0" applyFont="1" applyFill="1" applyBorder="1" applyAlignment="1">
      <alignment vertical="center"/>
    </xf>
    <xf numFmtId="0" fontId="13" fillId="0" borderId="39" xfId="0" applyFont="1" applyFill="1" applyBorder="1" applyAlignment="1">
      <alignment vertical="center"/>
    </xf>
    <xf numFmtId="0" fontId="13" fillId="0" borderId="42" xfId="0" applyFont="1" applyFill="1" applyBorder="1" applyAlignment="1">
      <alignment vertical="center"/>
    </xf>
    <xf numFmtId="0" fontId="2" fillId="0" borderId="0" xfId="0" applyFont="1"/>
    <xf numFmtId="0" fontId="16" fillId="0" borderId="7" xfId="0" applyFont="1" applyFill="1" applyBorder="1" applyAlignment="1">
      <alignment horizontal="left" vertical="center"/>
    </xf>
    <xf numFmtId="0" fontId="13" fillId="0" borderId="11" xfId="0" applyFont="1" applyFill="1" applyBorder="1" applyAlignment="1">
      <alignment vertical="center"/>
    </xf>
    <xf numFmtId="0" fontId="13" fillId="0" borderId="20" xfId="0" applyFont="1" applyFill="1" applyBorder="1" applyAlignment="1">
      <alignment vertical="center"/>
    </xf>
    <xf numFmtId="0" fontId="13" fillId="0" borderId="35" xfId="0" applyFont="1" applyFill="1" applyBorder="1" applyAlignment="1">
      <alignment vertical="center"/>
    </xf>
    <xf numFmtId="0" fontId="38" fillId="0" borderId="0" xfId="0" applyFont="1"/>
    <xf numFmtId="164" fontId="11" fillId="0" borderId="0" xfId="0" applyNumberFormat="1" applyFont="1"/>
    <xf numFmtId="0" fontId="2" fillId="0" borderId="0" xfId="0" applyFont="1" applyFill="1"/>
    <xf numFmtId="4" fontId="13" fillId="0" borderId="6" xfId="0" applyNumberFormat="1" applyFont="1" applyFill="1" applyBorder="1" applyAlignment="1">
      <alignment horizontal="left" wrapText="1"/>
    </xf>
    <xf numFmtId="3" fontId="13" fillId="0" borderId="6" xfId="0" applyNumberFormat="1" applyFont="1" applyFill="1" applyBorder="1" applyAlignment="1">
      <alignment horizontal="left" wrapText="1"/>
    </xf>
    <xf numFmtId="165" fontId="13" fillId="0" borderId="6" xfId="1" applyNumberFormat="1" applyFont="1" applyFill="1" applyBorder="1" applyAlignment="1">
      <alignment horizontal="center"/>
    </xf>
    <xf numFmtId="4" fontId="13" fillId="0" borderId="8" xfId="0" applyNumberFormat="1" applyFont="1" applyFill="1" applyBorder="1" applyAlignment="1">
      <alignment horizontal="left" wrapText="1"/>
    </xf>
    <xf numFmtId="3" fontId="13" fillId="0" borderId="8" xfId="0" applyNumberFormat="1" applyFont="1" applyFill="1" applyBorder="1" applyAlignment="1">
      <alignment horizontal="left" wrapText="1"/>
    </xf>
    <xf numFmtId="165" fontId="13" fillId="0" borderId="8" xfId="1" applyNumberFormat="1" applyFont="1" applyFill="1" applyBorder="1" applyAlignment="1">
      <alignment horizontal="center"/>
    </xf>
    <xf numFmtId="4" fontId="13" fillId="0" borderId="9" xfId="0" applyNumberFormat="1" applyFont="1" applyFill="1" applyBorder="1" applyAlignment="1">
      <alignment horizontal="left" wrapText="1"/>
    </xf>
    <xf numFmtId="3" fontId="13" fillId="0" borderId="9" xfId="0" applyNumberFormat="1" applyFont="1" applyFill="1" applyBorder="1" applyAlignment="1">
      <alignment horizontal="left" wrapText="1"/>
    </xf>
    <xf numFmtId="3" fontId="13" fillId="0" borderId="17" xfId="0" applyNumberFormat="1" applyFont="1" applyFill="1" applyBorder="1" applyAlignment="1">
      <alignment horizontal="left" wrapText="1"/>
    </xf>
    <xf numFmtId="169" fontId="13" fillId="0" borderId="6" xfId="1" applyNumberFormat="1" applyFont="1" applyFill="1" applyBorder="1" applyAlignment="1">
      <alignment horizontal="center"/>
    </xf>
    <xf numFmtId="4" fontId="13" fillId="0" borderId="8" xfId="0" applyNumberFormat="1" applyFont="1" applyFill="1" applyBorder="1" applyAlignment="1">
      <alignment horizontal="center"/>
    </xf>
    <xf numFmtId="169" fontId="13" fillId="7" borderId="8" xfId="1" applyNumberFormat="1" applyFont="1" applyFill="1" applyBorder="1" applyAlignment="1">
      <alignment horizontal="center"/>
    </xf>
    <xf numFmtId="169" fontId="13" fillId="0" borderId="8" xfId="1" applyNumberFormat="1" applyFont="1" applyFill="1" applyBorder="1" applyAlignment="1">
      <alignment horizontal="center"/>
    </xf>
    <xf numFmtId="4" fontId="13" fillId="0" borderId="8" xfId="0" applyNumberFormat="1" applyFont="1" applyFill="1" applyBorder="1" applyAlignment="1">
      <alignment horizontal="left"/>
    </xf>
    <xf numFmtId="0" fontId="39" fillId="0" borderId="25" xfId="0" applyFont="1" applyFill="1" applyBorder="1" applyAlignment="1">
      <alignment horizontal="left" vertical="center"/>
    </xf>
    <xf numFmtId="0" fontId="13" fillId="0" borderId="0" xfId="0" applyFont="1" applyFill="1" applyBorder="1" applyAlignment="1">
      <alignment horizontal="center"/>
    </xf>
    <xf numFmtId="43" fontId="13" fillId="0" borderId="0" xfId="1" applyFont="1" applyFill="1" applyBorder="1" applyAlignment="1">
      <alignment horizontal="center"/>
    </xf>
    <xf numFmtId="43" fontId="13" fillId="0" borderId="26" xfId="1" applyFont="1" applyFill="1" applyBorder="1" applyAlignment="1">
      <alignment horizontal="center"/>
    </xf>
    <xf numFmtId="4" fontId="13" fillId="0" borderId="9" xfId="0" applyNumberFormat="1" applyFont="1" applyFill="1" applyBorder="1" applyAlignment="1">
      <alignment horizontal="center"/>
    </xf>
    <xf numFmtId="169" fontId="13" fillId="7" borderId="9" xfId="1" applyNumberFormat="1" applyFont="1" applyFill="1" applyBorder="1" applyAlignment="1">
      <alignment horizontal="center"/>
    </xf>
    <xf numFmtId="1" fontId="30" fillId="0" borderId="6" xfId="1" applyNumberFormat="1" applyFont="1" applyFill="1" applyBorder="1" applyAlignment="1">
      <alignment horizontal="center"/>
    </xf>
    <xf numFmtId="0" fontId="2" fillId="0" borderId="2" xfId="0" applyFont="1" applyFill="1" applyBorder="1" applyAlignment="1">
      <alignment horizontal="center"/>
    </xf>
    <xf numFmtId="4" fontId="13" fillId="0" borderId="17" xfId="0" applyNumberFormat="1" applyFont="1" applyFill="1" applyBorder="1" applyAlignment="1">
      <alignment horizontal="left" wrapText="1"/>
    </xf>
    <xf numFmtId="169" fontId="13" fillId="7" borderId="17" xfId="1" applyNumberFormat="1" applyFont="1" applyFill="1" applyBorder="1" applyAlignment="1">
      <alignment horizontal="center"/>
    </xf>
    <xf numFmtId="165" fontId="6" fillId="0" borderId="17" xfId="1" applyNumberFormat="1" applyFont="1" applyFill="1" applyBorder="1" applyAlignment="1">
      <alignment horizontal="center"/>
    </xf>
    <xf numFmtId="1" fontId="30" fillId="0" borderId="2" xfId="1" applyNumberFormat="1" applyFont="1" applyFill="1" applyBorder="1" applyAlignment="1">
      <alignment horizontal="center"/>
    </xf>
    <xf numFmtId="0" fontId="13" fillId="0" borderId="28" xfId="0" applyFont="1" applyFill="1" applyBorder="1" applyAlignment="1">
      <alignment vertical="center"/>
    </xf>
    <xf numFmtId="0" fontId="13" fillId="0" borderId="29" xfId="0" applyFont="1" applyFill="1" applyBorder="1" applyAlignment="1">
      <alignment vertical="center"/>
    </xf>
    <xf numFmtId="0" fontId="9" fillId="0" borderId="0" xfId="0" applyFont="1" applyAlignment="1">
      <alignment horizontal="center" vertical="center" wrapText="1"/>
    </xf>
    <xf numFmtId="0" fontId="26" fillId="0" borderId="0" xfId="0" applyFont="1" applyAlignment="1">
      <alignment horizontal="left" vertical="center"/>
    </xf>
    <xf numFmtId="0" fontId="2" fillId="0" borderId="55" xfId="0" applyFont="1" applyFill="1" applyBorder="1"/>
    <xf numFmtId="0" fontId="2" fillId="0" borderId="56" xfId="0" applyFont="1" applyFill="1" applyBorder="1" applyAlignment="1">
      <alignment vertical="center"/>
    </xf>
    <xf numFmtId="0" fontId="2" fillId="0" borderId="57" xfId="0" applyFont="1" applyFill="1" applyBorder="1" applyAlignment="1">
      <alignment vertical="center"/>
    </xf>
    <xf numFmtId="0" fontId="2" fillId="0" borderId="58" xfId="0" applyFont="1" applyFill="1" applyBorder="1"/>
    <xf numFmtId="0" fontId="2" fillId="0" borderId="11" xfId="0" applyFont="1" applyFill="1" applyBorder="1" applyAlignment="1">
      <alignment vertical="center"/>
    </xf>
    <xf numFmtId="0" fontId="2" fillId="0" borderId="59" xfId="0" applyFont="1" applyFill="1" applyBorder="1" applyAlignment="1">
      <alignment vertical="center"/>
    </xf>
    <xf numFmtId="0" fontId="2" fillId="0" borderId="11" xfId="0" applyFont="1" applyFill="1" applyBorder="1" applyAlignment="1"/>
    <xf numFmtId="0" fontId="2" fillId="0" borderId="59" xfId="0" applyFont="1" applyFill="1" applyBorder="1" applyAlignment="1"/>
    <xf numFmtId="0" fontId="2" fillId="0" borderId="11" xfId="0" applyFont="1" applyFill="1" applyBorder="1" applyAlignment="1">
      <alignment vertical="top"/>
    </xf>
    <xf numFmtId="0" fontId="2" fillId="0" borderId="59" xfId="0" applyFont="1" applyFill="1" applyBorder="1" applyAlignment="1">
      <alignment vertical="top"/>
    </xf>
    <xf numFmtId="0" fontId="2" fillId="0" borderId="58" xfId="0" applyFont="1" applyBorder="1"/>
    <xf numFmtId="0" fontId="2" fillId="0" borderId="11" xfId="0" applyFont="1" applyBorder="1"/>
    <xf numFmtId="0" fontId="2" fillId="0" borderId="59" xfId="0" applyFont="1" applyBorder="1"/>
    <xf numFmtId="0" fontId="16" fillId="0" borderId="7" xfId="0" applyFont="1" applyFill="1" applyBorder="1" applyAlignment="1">
      <alignment horizontal="left" vertical="center"/>
    </xf>
    <xf numFmtId="0" fontId="13" fillId="0" borderId="35" xfId="0" applyFont="1" applyFill="1" applyBorder="1" applyAlignment="1">
      <alignment vertical="center" wrapText="1"/>
    </xf>
    <xf numFmtId="0" fontId="13" fillId="0" borderId="11" xfId="0" applyFont="1" applyFill="1" applyBorder="1" applyAlignment="1">
      <alignment vertical="center" wrapText="1"/>
    </xf>
    <xf numFmtId="0" fontId="13" fillId="0" borderId="20" xfId="0" applyFont="1" applyFill="1" applyBorder="1" applyAlignment="1">
      <alignment vertical="center" wrapText="1"/>
    </xf>
    <xf numFmtId="0" fontId="13" fillId="0" borderId="0" xfId="0" applyFont="1" applyFill="1" applyBorder="1" applyAlignment="1">
      <alignment vertical="top"/>
    </xf>
    <xf numFmtId="0" fontId="13" fillId="0" borderId="26" xfId="0" applyFont="1" applyFill="1" applyBorder="1" applyAlignment="1">
      <alignment vertical="top"/>
    </xf>
    <xf numFmtId="0" fontId="13" fillId="0" borderId="1" xfId="0" applyFont="1" applyFill="1" applyBorder="1" applyAlignment="1">
      <alignment vertical="top"/>
    </xf>
    <xf numFmtId="0" fontId="13" fillId="0" borderId="33" xfId="0" applyFont="1" applyFill="1" applyBorder="1" applyAlignment="1">
      <alignment vertical="top"/>
    </xf>
    <xf numFmtId="0" fontId="13" fillId="0" borderId="13" xfId="0" applyFont="1" applyFill="1" applyBorder="1" applyAlignment="1"/>
    <xf numFmtId="0" fontId="13" fillId="0" borderId="11" xfId="0" applyFont="1" applyFill="1" applyBorder="1" applyAlignment="1">
      <alignment vertical="top"/>
    </xf>
    <xf numFmtId="0" fontId="13" fillId="0" borderId="20" xfId="0" applyFont="1" applyFill="1" applyBorder="1" applyAlignment="1">
      <alignment vertical="top"/>
    </xf>
    <xf numFmtId="0" fontId="13" fillId="0" borderId="14" xfId="0" applyFont="1" applyFill="1" applyBorder="1" applyAlignment="1"/>
    <xf numFmtId="0" fontId="13" fillId="0" borderId="21" xfId="0" applyFont="1" applyFill="1" applyBorder="1" applyAlignment="1">
      <alignment vertical="top"/>
    </xf>
    <xf numFmtId="0" fontId="13" fillId="0" borderId="22" xfId="0" applyFont="1" applyFill="1" applyBorder="1" applyAlignment="1">
      <alignment vertical="top"/>
    </xf>
    <xf numFmtId="0" fontId="16" fillId="0" borderId="23" xfId="0" applyFont="1" applyFill="1" applyBorder="1" applyAlignment="1"/>
    <xf numFmtId="0" fontId="13" fillId="0" borderId="25" xfId="0" applyFont="1" applyFill="1" applyBorder="1" applyAlignment="1">
      <alignment horizontal="left" vertical="center"/>
    </xf>
    <xf numFmtId="0" fontId="40" fillId="0" borderId="0" xfId="0" applyFont="1" applyAlignment="1">
      <alignment vertical="center"/>
    </xf>
    <xf numFmtId="0" fontId="13" fillId="0" borderId="37" xfId="0" applyFont="1" applyFill="1" applyBorder="1" applyAlignment="1">
      <alignment vertical="center" wrapText="1"/>
    </xf>
    <xf numFmtId="0" fontId="13" fillId="0" borderId="21" xfId="0" applyFont="1" applyFill="1" applyBorder="1" applyAlignment="1">
      <alignment vertical="center" wrapText="1"/>
    </xf>
    <xf numFmtId="0" fontId="13" fillId="0" borderId="22" xfId="0" applyFont="1" applyFill="1" applyBorder="1" applyAlignment="1">
      <alignment vertical="center" wrapText="1"/>
    </xf>
    <xf numFmtId="169" fontId="13" fillId="0" borderId="8" xfId="1" applyNumberFormat="1" applyFont="1" applyFill="1" applyBorder="1" applyAlignment="1">
      <alignment horizontal="left"/>
    </xf>
    <xf numFmtId="1" fontId="8" fillId="5" borderId="54" xfId="1" applyNumberFormat="1" applyFont="1" applyFill="1" applyBorder="1" applyAlignment="1">
      <alignment horizontal="left"/>
    </xf>
    <xf numFmtId="165" fontId="8" fillId="5" borderId="10" xfId="1" applyNumberFormat="1" applyFont="1" applyFill="1" applyBorder="1" applyAlignment="1">
      <alignment horizontal="left"/>
    </xf>
    <xf numFmtId="165" fontId="8" fillId="5" borderId="10" xfId="1" applyNumberFormat="1" applyFont="1" applyFill="1" applyBorder="1" applyAlignment="1">
      <alignment horizontal="center"/>
    </xf>
    <xf numFmtId="0" fontId="11" fillId="0" borderId="0" xfId="0" applyFont="1" applyAlignment="1">
      <alignment horizontal="left"/>
    </xf>
    <xf numFmtId="0" fontId="1" fillId="4" borderId="2" xfId="0" applyFont="1" applyFill="1" applyBorder="1" applyAlignment="1">
      <alignment horizontal="left" vertical="center"/>
    </xf>
    <xf numFmtId="0" fontId="11" fillId="0" borderId="11" xfId="0" applyFont="1" applyBorder="1"/>
    <xf numFmtId="0" fontId="11" fillId="0" borderId="11" xfId="0" applyFont="1" applyBorder="1" applyAlignment="1"/>
    <xf numFmtId="0" fontId="11" fillId="0" borderId="11" xfId="0" applyFont="1" applyBorder="1" applyAlignment="1">
      <alignment horizontal="left"/>
    </xf>
    <xf numFmtId="166" fontId="11" fillId="0" borderId="11" xfId="1" applyNumberFormat="1" applyFont="1" applyBorder="1" applyAlignment="1"/>
    <xf numFmtId="0" fontId="11" fillId="0" borderId="31" xfId="0" applyFont="1" applyBorder="1"/>
    <xf numFmtId="0" fontId="11" fillId="0" borderId="31" xfId="0" applyFont="1" applyBorder="1" applyAlignment="1"/>
    <xf numFmtId="0" fontId="11" fillId="0" borderId="31" xfId="0" applyFont="1" applyBorder="1" applyAlignment="1">
      <alignment horizontal="left"/>
    </xf>
    <xf numFmtId="166" fontId="11" fillId="0" borderId="31" xfId="1" applyNumberFormat="1" applyFont="1" applyBorder="1" applyAlignment="1"/>
    <xf numFmtId="0" fontId="27" fillId="0" borderId="0" xfId="0" applyFont="1" applyAlignment="1">
      <alignment horizontal="left" vertical="center"/>
    </xf>
    <xf numFmtId="0" fontId="26" fillId="0" borderId="0" xfId="0" applyFont="1" applyAlignment="1">
      <alignment horizontal="left" vertical="center" wrapText="1"/>
    </xf>
    <xf numFmtId="0" fontId="36" fillId="0" borderId="15" xfId="0" applyFont="1" applyFill="1" applyBorder="1" applyAlignment="1">
      <alignment horizontal="left" vertical="center"/>
    </xf>
    <xf numFmtId="0" fontId="2" fillId="0" borderId="0" xfId="0" applyFont="1" applyAlignment="1"/>
    <xf numFmtId="0" fontId="6" fillId="0" borderId="2" xfId="0" applyFont="1" applyBorder="1" applyAlignment="1">
      <alignment horizontal="center" vertical="center"/>
    </xf>
    <xf numFmtId="168" fontId="0" fillId="0" borderId="0" xfId="1" applyNumberFormat="1" applyFont="1" applyAlignment="1">
      <alignment vertical="center"/>
    </xf>
    <xf numFmtId="168" fontId="6" fillId="0" borderId="0" xfId="1" applyNumberFormat="1" applyFont="1"/>
    <xf numFmtId="0" fontId="28" fillId="0" borderId="9" xfId="0" applyFont="1" applyBorder="1" applyAlignment="1">
      <alignment horizontal="left"/>
    </xf>
    <xf numFmtId="169" fontId="13" fillId="7" borderId="6" xfId="1" applyNumberFormat="1" applyFont="1" applyFill="1" applyBorder="1" applyAlignment="1">
      <alignment horizontal="center"/>
    </xf>
    <xf numFmtId="4" fontId="16" fillId="0" borderId="6" xfId="0" applyNumberFormat="1" applyFont="1" applyFill="1" applyBorder="1" applyAlignment="1">
      <alignment horizontal="left" wrapText="1"/>
    </xf>
    <xf numFmtId="165" fontId="15" fillId="7" borderId="6" xfId="0" applyNumberFormat="1" applyFont="1" applyFill="1" applyBorder="1" applyAlignment="1">
      <alignment horizontal="center"/>
    </xf>
    <xf numFmtId="165" fontId="15" fillId="7" borderId="8" xfId="0" applyNumberFormat="1" applyFont="1" applyFill="1" applyBorder="1" applyAlignment="1">
      <alignment horizontal="center"/>
    </xf>
    <xf numFmtId="3" fontId="28" fillId="0" borderId="8" xfId="0" applyNumberFormat="1" applyFont="1" applyFill="1" applyBorder="1" applyAlignment="1">
      <alignment horizontal="left" wrapText="1"/>
    </xf>
    <xf numFmtId="4" fontId="16" fillId="0" borderId="8" xfId="0" applyNumberFormat="1" applyFont="1" applyFill="1" applyBorder="1" applyAlignment="1">
      <alignment horizontal="left" wrapText="1"/>
    </xf>
    <xf numFmtId="169" fontId="13" fillId="7" borderId="10" xfId="1" applyNumberFormat="1" applyFont="1" applyFill="1" applyBorder="1" applyAlignment="1">
      <alignment horizontal="center"/>
    </xf>
    <xf numFmtId="165" fontId="13" fillId="0" borderId="9" xfId="1" applyNumberFormat="1" applyFont="1" applyFill="1" applyBorder="1" applyAlignment="1">
      <alignment horizontal="center"/>
    </xf>
    <xf numFmtId="165" fontId="15" fillId="7" borderId="9" xfId="0" applyNumberFormat="1" applyFont="1" applyFill="1" applyBorder="1" applyAlignment="1">
      <alignment horizontal="center"/>
    </xf>
    <xf numFmtId="0" fontId="13" fillId="0" borderId="10" xfId="0" applyFont="1" applyBorder="1" applyAlignment="1">
      <alignment horizontal="center"/>
    </xf>
    <xf numFmtId="4" fontId="13" fillId="0" borderId="10" xfId="0" applyNumberFormat="1" applyFont="1" applyFill="1" applyBorder="1" applyAlignment="1">
      <alignment horizontal="left" wrapText="1"/>
    </xf>
    <xf numFmtId="3" fontId="13" fillId="0" borderId="10" xfId="0" applyNumberFormat="1" applyFont="1" applyFill="1" applyBorder="1" applyAlignment="1">
      <alignment horizontal="left" wrapText="1"/>
    </xf>
    <xf numFmtId="165" fontId="13" fillId="0" borderId="10" xfId="1" applyNumberFormat="1" applyFont="1" applyFill="1" applyBorder="1" applyAlignment="1">
      <alignment horizontal="center"/>
    </xf>
    <xf numFmtId="165" fontId="15" fillId="7" borderId="10" xfId="0" applyNumberFormat="1" applyFont="1" applyFill="1" applyBorder="1" applyAlignment="1">
      <alignment horizontal="center"/>
    </xf>
    <xf numFmtId="169" fontId="13" fillId="7" borderId="53" xfId="1" applyNumberFormat="1" applyFont="1" applyFill="1" applyBorder="1" applyAlignment="1">
      <alignment horizontal="center"/>
    </xf>
    <xf numFmtId="165" fontId="15" fillId="7" borderId="48" xfId="0" applyNumberFormat="1" applyFont="1" applyFill="1" applyBorder="1" applyAlignment="1">
      <alignment horizontal="center"/>
    </xf>
    <xf numFmtId="169" fontId="13" fillId="7" borderId="47" xfId="1" applyNumberFormat="1" applyFont="1" applyFill="1" applyBorder="1" applyAlignment="1">
      <alignment horizontal="center"/>
    </xf>
    <xf numFmtId="165" fontId="15" fillId="7" borderId="51" xfId="0" applyNumberFormat="1" applyFont="1" applyFill="1" applyBorder="1" applyAlignment="1">
      <alignment horizontal="center"/>
    </xf>
    <xf numFmtId="4" fontId="13" fillId="0" borderId="13" xfId="0" applyNumberFormat="1" applyFont="1" applyFill="1" applyBorder="1" applyAlignment="1"/>
    <xf numFmtId="169" fontId="13" fillId="7" borderId="52" xfId="1" applyNumberFormat="1" applyFont="1" applyFill="1" applyBorder="1" applyAlignment="1">
      <alignment horizontal="center"/>
    </xf>
    <xf numFmtId="0" fontId="13" fillId="0" borderId="45" xfId="0" applyFont="1" applyBorder="1" applyAlignment="1">
      <alignment horizontal="center"/>
    </xf>
    <xf numFmtId="4" fontId="13" fillId="0" borderId="45" xfId="0" applyNumberFormat="1" applyFont="1" applyFill="1" applyBorder="1" applyAlignment="1">
      <alignment horizontal="left" wrapText="1"/>
    </xf>
    <xf numFmtId="3" fontId="13" fillId="0" borderId="45" xfId="0" applyNumberFormat="1" applyFont="1" applyFill="1" applyBorder="1" applyAlignment="1">
      <alignment horizontal="left" wrapText="1"/>
    </xf>
    <xf numFmtId="165" fontId="13" fillId="0" borderId="45" xfId="1" applyNumberFormat="1" applyFont="1" applyFill="1" applyBorder="1" applyAlignment="1">
      <alignment horizontal="center"/>
    </xf>
    <xf numFmtId="165" fontId="15" fillId="7" borderId="46" xfId="0" applyNumberFormat="1" applyFont="1" applyFill="1" applyBorder="1" applyAlignment="1">
      <alignment horizontal="center"/>
    </xf>
    <xf numFmtId="169" fontId="13" fillId="7" borderId="49" xfId="1" applyNumberFormat="1" applyFont="1" applyFill="1" applyBorder="1" applyAlignment="1">
      <alignment horizontal="center"/>
    </xf>
    <xf numFmtId="0" fontId="13" fillId="0" borderId="34" xfId="0" applyFont="1" applyBorder="1" applyAlignment="1">
      <alignment horizontal="center"/>
    </xf>
    <xf numFmtId="4" fontId="13" fillId="0" borderId="34" xfId="0" applyNumberFormat="1" applyFont="1" applyFill="1" applyBorder="1" applyAlignment="1">
      <alignment horizontal="left" wrapText="1"/>
    </xf>
    <xf numFmtId="3" fontId="13" fillId="0" borderId="34" xfId="0" applyNumberFormat="1" applyFont="1" applyFill="1" applyBorder="1" applyAlignment="1">
      <alignment horizontal="left" wrapText="1"/>
    </xf>
    <xf numFmtId="165" fontId="13" fillId="0" borderId="34" xfId="1" applyNumberFormat="1" applyFont="1" applyFill="1" applyBorder="1" applyAlignment="1">
      <alignment horizontal="center"/>
    </xf>
    <xf numFmtId="165" fontId="15" fillId="7" borderId="50" xfId="0" applyNumberFormat="1" applyFont="1" applyFill="1" applyBorder="1" applyAlignment="1">
      <alignment horizontal="center"/>
    </xf>
    <xf numFmtId="2" fontId="13" fillId="0" borderId="8" xfId="1" applyNumberFormat="1" applyFont="1" applyFill="1" applyBorder="1" applyAlignment="1">
      <alignment horizontal="center"/>
    </xf>
    <xf numFmtId="165" fontId="13" fillId="7" borderId="8" xfId="1" applyNumberFormat="1" applyFont="1" applyFill="1" applyBorder="1" applyAlignment="1">
      <alignment horizontal="center"/>
    </xf>
    <xf numFmtId="165" fontId="13" fillId="7" borderId="38" xfId="1" applyNumberFormat="1" applyFont="1" applyFill="1" applyBorder="1" applyAlignment="1">
      <alignment horizontal="center"/>
    </xf>
    <xf numFmtId="4" fontId="13" fillId="0" borderId="38" xfId="0" applyNumberFormat="1" applyFont="1" applyFill="1" applyBorder="1" applyAlignment="1">
      <alignment horizontal="left" wrapText="1"/>
    </xf>
    <xf numFmtId="165" fontId="13" fillId="0" borderId="38" xfId="1" applyNumberFormat="1" applyFont="1" applyFill="1" applyBorder="1" applyAlignment="1">
      <alignment horizontal="center"/>
    </xf>
    <xf numFmtId="165" fontId="15" fillId="7" borderId="38" xfId="0" applyNumberFormat="1" applyFont="1" applyFill="1" applyBorder="1" applyAlignment="1">
      <alignment horizontal="center"/>
    </xf>
    <xf numFmtId="1" fontId="13" fillId="7" borderId="17" xfId="1" applyNumberFormat="1" applyFont="1" applyFill="1" applyBorder="1" applyAlignment="1">
      <alignment horizontal="center"/>
    </xf>
    <xf numFmtId="1" fontId="13" fillId="0" borderId="17" xfId="1" applyNumberFormat="1" applyFont="1" applyFill="1" applyBorder="1" applyAlignment="1">
      <alignment horizontal="center"/>
    </xf>
    <xf numFmtId="165" fontId="15" fillId="7" borderId="17" xfId="0" applyNumberFormat="1" applyFont="1" applyFill="1" applyBorder="1" applyAlignment="1">
      <alignment horizontal="center"/>
    </xf>
    <xf numFmtId="4" fontId="13" fillId="0" borderId="20" xfId="0" applyNumberFormat="1" applyFont="1" applyFill="1" applyBorder="1" applyAlignment="1"/>
    <xf numFmtId="4" fontId="13" fillId="0" borderId="2" xfId="0" applyNumberFormat="1" applyFont="1" applyFill="1" applyBorder="1" applyAlignment="1">
      <alignment horizontal="left" wrapText="1"/>
    </xf>
    <xf numFmtId="3" fontId="41" fillId="0" borderId="2" xfId="0" applyNumberFormat="1" applyFont="1" applyFill="1" applyBorder="1" applyAlignment="1">
      <alignment horizontal="left" wrapText="1"/>
    </xf>
    <xf numFmtId="4" fontId="13" fillId="0" borderId="2" xfId="0" applyNumberFormat="1" applyFont="1" applyFill="1" applyBorder="1" applyAlignment="1">
      <alignment horizontal="center"/>
    </xf>
    <xf numFmtId="169" fontId="13" fillId="0" borderId="2" xfId="1" applyNumberFormat="1" applyFont="1" applyFill="1" applyBorder="1" applyAlignment="1">
      <alignment horizontal="center"/>
    </xf>
    <xf numFmtId="169" fontId="13" fillId="0" borderId="27" xfId="1" applyNumberFormat="1" applyFont="1" applyFill="1" applyBorder="1" applyAlignment="1">
      <alignment horizontal="center"/>
    </xf>
    <xf numFmtId="169" fontId="13" fillId="0" borderId="27" xfId="1" applyNumberFormat="1" applyFont="1" applyFill="1" applyBorder="1" applyAlignment="1">
      <alignment horizontal="left"/>
    </xf>
    <xf numFmtId="169" fontId="13" fillId="0" borderId="13" xfId="1" applyNumberFormat="1" applyFont="1" applyFill="1" applyBorder="1" applyAlignment="1">
      <alignment horizontal="center"/>
    </xf>
    <xf numFmtId="169" fontId="13" fillId="7" borderId="14" xfId="1" applyNumberFormat="1" applyFont="1" applyFill="1" applyBorder="1" applyAlignment="1">
      <alignment horizontal="center"/>
    </xf>
    <xf numFmtId="169" fontId="13" fillId="0" borderId="14" xfId="1" applyNumberFormat="1" applyFont="1" applyFill="1" applyBorder="1" applyAlignment="1">
      <alignment horizontal="center"/>
    </xf>
    <xf numFmtId="169" fontId="13" fillId="7" borderId="24" xfId="1" applyNumberFormat="1" applyFont="1" applyFill="1" applyBorder="1" applyAlignment="1">
      <alignment horizontal="center"/>
    </xf>
    <xf numFmtId="169" fontId="13" fillId="0" borderId="23" xfId="1" applyNumberFormat="1" applyFont="1" applyFill="1" applyBorder="1" applyAlignment="1">
      <alignment horizontal="left"/>
    </xf>
    <xf numFmtId="4" fontId="28" fillId="0" borderId="2" xfId="0" applyNumberFormat="1" applyFont="1" applyFill="1" applyBorder="1" applyAlignment="1">
      <alignment horizontal="left" wrapText="1"/>
    </xf>
    <xf numFmtId="4" fontId="28" fillId="0" borderId="8" xfId="0" applyNumberFormat="1" applyFont="1" applyFill="1" applyBorder="1" applyAlignment="1">
      <alignment horizontal="left" wrapText="1"/>
    </xf>
    <xf numFmtId="0" fontId="13" fillId="0" borderId="0" xfId="0" applyFont="1" applyFill="1"/>
    <xf numFmtId="0" fontId="13" fillId="4" borderId="2" xfId="0" applyFont="1" applyFill="1" applyBorder="1"/>
    <xf numFmtId="167" fontId="13" fillId="3" borderId="2" xfId="3" applyNumberFormat="1" applyFont="1" applyFill="1" applyBorder="1" applyAlignment="1">
      <alignment horizontal="center" vertical="center"/>
    </xf>
    <xf numFmtId="0" fontId="13" fillId="2" borderId="2" xfId="0" applyFont="1" applyFill="1" applyBorder="1" applyAlignment="1">
      <alignment horizontal="center" vertical="center" wrapText="1"/>
    </xf>
    <xf numFmtId="2" fontId="13" fillId="5" borderId="6" xfId="1" applyNumberFormat="1" applyFont="1" applyFill="1" applyBorder="1" applyAlignment="1">
      <alignment horizontal="left"/>
    </xf>
    <xf numFmtId="165" fontId="13" fillId="5" borderId="8" xfId="1" applyNumberFormat="1" applyFont="1" applyFill="1" applyBorder="1" applyAlignment="1">
      <alignment horizontal="center"/>
    </xf>
    <xf numFmtId="2" fontId="13" fillId="5" borderId="8" xfId="1" applyNumberFormat="1" applyFont="1" applyFill="1" applyBorder="1" applyAlignment="1">
      <alignment horizontal="center"/>
    </xf>
    <xf numFmtId="2" fontId="13" fillId="5" borderId="8" xfId="1" applyNumberFormat="1" applyFont="1" applyFill="1" applyBorder="1" applyAlignment="1">
      <alignment horizontal="left"/>
    </xf>
    <xf numFmtId="1" fontId="13" fillId="5" borderId="8" xfId="1" applyNumberFormat="1" applyFont="1" applyFill="1" applyBorder="1" applyAlignment="1">
      <alignment horizontal="left"/>
    </xf>
    <xf numFmtId="165" fontId="13" fillId="0" borderId="8" xfId="1" applyNumberFormat="1" applyFont="1" applyBorder="1" applyAlignment="1">
      <alignment horizontal="center"/>
    </xf>
    <xf numFmtId="165" fontId="13" fillId="5" borderId="8" xfId="1" applyNumberFormat="1" applyFont="1" applyFill="1" applyBorder="1" applyAlignment="1">
      <alignment horizontal="left"/>
    </xf>
    <xf numFmtId="1" fontId="13" fillId="0" borderId="8" xfId="1" applyNumberFormat="1" applyFont="1" applyFill="1" applyBorder="1" applyAlignment="1">
      <alignment horizontal="left"/>
    </xf>
    <xf numFmtId="0" fontId="13" fillId="0" borderId="11" xfId="0" applyFont="1" applyBorder="1"/>
    <xf numFmtId="0" fontId="13" fillId="0" borderId="11" xfId="0" applyFont="1" applyBorder="1" applyAlignment="1"/>
    <xf numFmtId="0" fontId="13" fillId="0" borderId="11" xfId="0" applyFont="1" applyBorder="1" applyAlignment="1">
      <alignment horizontal="left"/>
    </xf>
    <xf numFmtId="166" fontId="13" fillId="0" borderId="11" xfId="1" applyNumberFormat="1" applyFont="1" applyBorder="1" applyAlignment="1"/>
    <xf numFmtId="167" fontId="13" fillId="3" borderId="2" xfId="3" applyNumberFormat="1" applyFont="1" applyFill="1" applyBorder="1" applyAlignment="1">
      <alignment vertical="center"/>
    </xf>
    <xf numFmtId="1" fontId="13" fillId="5" borderId="8" xfId="1" applyNumberFormat="1" applyFont="1" applyFill="1" applyBorder="1" applyAlignment="1"/>
    <xf numFmtId="0" fontId="42" fillId="4" borderId="4" xfId="0" applyFont="1" applyFill="1" applyBorder="1" applyAlignment="1">
      <alignment horizontal="left" vertical="center"/>
    </xf>
    <xf numFmtId="43" fontId="11" fillId="3" borderId="4" xfId="1" applyFont="1" applyFill="1" applyBorder="1" applyAlignment="1">
      <alignment horizontal="left" vertical="center"/>
    </xf>
    <xf numFmtId="165" fontId="11" fillId="3" borderId="3" xfId="1" applyNumberFormat="1" applyFont="1" applyFill="1" applyBorder="1" applyAlignment="1">
      <alignment horizontal="centerContinuous" vertical="center"/>
    </xf>
    <xf numFmtId="165" fontId="11" fillId="3" borderId="3" xfId="1" applyNumberFormat="1" applyFont="1" applyFill="1" applyBorder="1" applyAlignment="1">
      <alignment vertical="center"/>
    </xf>
    <xf numFmtId="167" fontId="11" fillId="3" borderId="4" xfId="3" applyNumberFormat="1" applyFont="1" applyFill="1" applyBorder="1" applyAlignment="1">
      <alignment horizontal="center" vertical="center"/>
    </xf>
    <xf numFmtId="165" fontId="11" fillId="0" borderId="2" xfId="1" applyNumberFormat="1" applyFont="1" applyBorder="1" applyAlignment="1">
      <alignment horizontal="center"/>
    </xf>
    <xf numFmtId="165" fontId="11" fillId="7" borderId="17" xfId="1" applyNumberFormat="1" applyFont="1" applyFill="1" applyBorder="1" applyAlignment="1">
      <alignment horizontal="center"/>
    </xf>
    <xf numFmtId="2" fontId="11" fillId="5" borderId="17" xfId="1" applyNumberFormat="1" applyFont="1" applyFill="1" applyBorder="1" applyAlignment="1">
      <alignment horizontal="center"/>
    </xf>
    <xf numFmtId="2" fontId="42" fillId="5" borderId="17" xfId="1" applyNumberFormat="1" applyFont="1" applyFill="1" applyBorder="1" applyAlignment="1">
      <alignment horizontal="left"/>
    </xf>
    <xf numFmtId="1" fontId="11" fillId="5" borderId="17" xfId="1" applyNumberFormat="1" applyFont="1" applyFill="1" applyBorder="1" applyAlignment="1">
      <alignment horizontal="left"/>
    </xf>
    <xf numFmtId="165" fontId="11" fillId="0" borderId="17" xfId="1" applyNumberFormat="1" applyFont="1" applyBorder="1" applyAlignment="1">
      <alignment horizontal="center"/>
    </xf>
    <xf numFmtId="165" fontId="11" fillId="7" borderId="8" xfId="1" applyNumberFormat="1" applyFont="1" applyFill="1" applyBorder="1" applyAlignment="1">
      <alignment horizontal="center"/>
    </xf>
    <xf numFmtId="2" fontId="11" fillId="5" borderId="8" xfId="1" applyNumberFormat="1" applyFont="1" applyFill="1" applyBorder="1" applyAlignment="1">
      <alignment horizontal="center"/>
    </xf>
    <xf numFmtId="2" fontId="11" fillId="5" borderId="8" xfId="1" applyNumberFormat="1" applyFont="1" applyFill="1" applyBorder="1" applyAlignment="1">
      <alignment horizontal="left"/>
    </xf>
    <xf numFmtId="165" fontId="11" fillId="0" borderId="8" xfId="1" applyNumberFormat="1" applyFont="1" applyBorder="1" applyAlignment="1">
      <alignment horizontal="center"/>
    </xf>
    <xf numFmtId="2" fontId="42" fillId="5" borderId="8" xfId="1" applyNumberFormat="1" applyFont="1" applyFill="1" applyBorder="1" applyAlignment="1">
      <alignment horizontal="left"/>
    </xf>
    <xf numFmtId="1" fontId="11" fillId="5" borderId="54" xfId="1" applyNumberFormat="1" applyFont="1" applyFill="1" applyBorder="1" applyAlignment="1">
      <alignment horizontal="left"/>
    </xf>
    <xf numFmtId="165" fontId="11" fillId="0" borderId="9" xfId="1" applyNumberFormat="1" applyFont="1" applyBorder="1" applyAlignment="1">
      <alignment horizontal="center"/>
    </xf>
    <xf numFmtId="165" fontId="11" fillId="0" borderId="8" xfId="1" applyNumberFormat="1" applyFont="1" applyFill="1" applyBorder="1" applyAlignment="1">
      <alignment horizontal="center"/>
    </xf>
    <xf numFmtId="2" fontId="11" fillId="0" borderId="8" xfId="1" applyNumberFormat="1" applyFont="1" applyFill="1" applyBorder="1" applyAlignment="1">
      <alignment horizontal="center"/>
    </xf>
    <xf numFmtId="2" fontId="11" fillId="0" borderId="8" xfId="1" applyNumberFormat="1" applyFont="1" applyFill="1" applyBorder="1" applyAlignment="1">
      <alignment horizontal="left"/>
    </xf>
    <xf numFmtId="1" fontId="11" fillId="0" borderId="17" xfId="1" applyNumberFormat="1" applyFont="1" applyFill="1" applyBorder="1" applyAlignment="1">
      <alignment horizontal="left"/>
    </xf>
    <xf numFmtId="165" fontId="11" fillId="5" borderId="8" xfId="1" applyNumberFormat="1" applyFont="1" applyFill="1" applyBorder="1" applyAlignment="1">
      <alignment horizontal="center"/>
    </xf>
    <xf numFmtId="2" fontId="11" fillId="5" borderId="9" xfId="1" applyNumberFormat="1" applyFont="1" applyFill="1" applyBorder="1" applyAlignment="1">
      <alignment horizontal="center"/>
    </xf>
    <xf numFmtId="168" fontId="4" fillId="0" borderId="0" xfId="1" applyNumberFormat="1" applyFont="1"/>
    <xf numFmtId="168" fontId="0" fillId="0" borderId="0" xfId="1" applyNumberFormat="1" applyFont="1" applyFill="1"/>
    <xf numFmtId="168" fontId="4" fillId="0" borderId="0" xfId="1" applyNumberFormat="1" applyFont="1" applyAlignment="1">
      <alignment horizontal="center"/>
    </xf>
    <xf numFmtId="166" fontId="4" fillId="0" borderId="0" xfId="1" applyNumberFormat="1" applyFont="1" applyAlignment="1">
      <alignment horizontal="center"/>
    </xf>
    <xf numFmtId="168" fontId="0" fillId="0" borderId="0" xfId="0" applyNumberFormat="1" applyFill="1"/>
    <xf numFmtId="168" fontId="13" fillId="7" borderId="17" xfId="1" applyNumberFormat="1" applyFont="1" applyFill="1" applyBorder="1" applyAlignment="1">
      <alignment horizontal="center"/>
    </xf>
    <xf numFmtId="0" fontId="26" fillId="0" borderId="0" xfId="0" applyFont="1" applyBorder="1" applyAlignment="1">
      <alignment vertical="center"/>
    </xf>
    <xf numFmtId="0" fontId="47" fillId="0" borderId="0" xfId="0" applyFont="1" applyBorder="1" applyAlignment="1">
      <alignment vertical="center"/>
    </xf>
    <xf numFmtId="0" fontId="36" fillId="0" borderId="0" xfId="0" applyFont="1" applyBorder="1" applyAlignment="1">
      <alignment vertical="center"/>
    </xf>
    <xf numFmtId="0" fontId="48" fillId="0" borderId="0" xfId="0" applyFont="1" applyBorder="1" applyAlignment="1">
      <alignment vertical="center"/>
    </xf>
    <xf numFmtId="0" fontId="48" fillId="0" borderId="1" xfId="0" applyFont="1" applyBorder="1" applyAlignment="1">
      <alignment vertical="center"/>
    </xf>
    <xf numFmtId="0" fontId="48" fillId="0" borderId="1"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13" xfId="0" applyFont="1" applyBorder="1" applyAlignment="1">
      <alignment horizontal="left" vertical="center" wrapText="1"/>
    </xf>
    <xf numFmtId="0" fontId="49" fillId="6" borderId="20" xfId="0" applyFont="1" applyFill="1" applyBorder="1" applyAlignment="1">
      <alignment horizontal="center" vertical="center" wrapText="1"/>
    </xf>
    <xf numFmtId="0" fontId="2" fillId="0" borderId="8" xfId="0" applyFont="1" applyFill="1" applyBorder="1" applyAlignment="1">
      <alignment horizontal="left" vertical="center" wrapText="1"/>
    </xf>
    <xf numFmtId="2" fontId="2" fillId="0" borderId="8" xfId="0" applyNumberFormat="1" applyFont="1" applyFill="1" applyBorder="1" applyAlignment="1">
      <alignment horizontal="left" vertical="center"/>
    </xf>
    <xf numFmtId="2" fontId="2" fillId="0" borderId="8" xfId="0" applyNumberFormat="1" applyFont="1" applyFill="1" applyBorder="1" applyAlignment="1">
      <alignment horizontal="center" vertical="center"/>
    </xf>
    <xf numFmtId="0" fontId="2" fillId="0" borderId="14" xfId="0" applyFont="1" applyBorder="1" applyAlignment="1">
      <alignment horizontal="left" vertical="center" wrapText="1"/>
    </xf>
    <xf numFmtId="0" fontId="49" fillId="6" borderId="22" xfId="0" applyFont="1" applyFill="1" applyBorder="1" applyAlignment="1">
      <alignment horizontal="center" vertical="center" wrapText="1"/>
    </xf>
    <xf numFmtId="0" fontId="2" fillId="0" borderId="9" xfId="0" applyFont="1" applyFill="1" applyBorder="1" applyAlignment="1">
      <alignment horizontal="left" vertical="center" wrapText="1"/>
    </xf>
    <xf numFmtId="2" fontId="2" fillId="0" borderId="9" xfId="0" applyNumberFormat="1" applyFont="1" applyFill="1" applyBorder="1" applyAlignment="1">
      <alignment horizontal="left" vertical="center"/>
    </xf>
    <xf numFmtId="2" fontId="2" fillId="0" borderId="9" xfId="0" applyNumberFormat="1" applyFont="1" applyFill="1" applyBorder="1" applyAlignment="1">
      <alignment horizontal="center" vertical="center"/>
    </xf>
    <xf numFmtId="0" fontId="4" fillId="0" borderId="4" xfId="0" applyFont="1" applyBorder="1" applyAlignment="1">
      <alignment vertical="center" wrapText="1"/>
    </xf>
    <xf numFmtId="0" fontId="50" fillId="6" borderId="33" xfId="0" applyFont="1" applyFill="1" applyBorder="1" applyAlignment="1">
      <alignment horizontal="center" vertical="center" wrapText="1"/>
    </xf>
    <xf numFmtId="0" fontId="1" fillId="0" borderId="24" xfId="0" applyFont="1" applyFill="1" applyBorder="1" applyAlignment="1">
      <alignment horizontal="left" vertical="center" wrapText="1"/>
    </xf>
    <xf numFmtId="2" fontId="1" fillId="0" borderId="24" xfId="0" applyNumberFormat="1" applyFont="1" applyFill="1" applyBorder="1" applyAlignment="1">
      <alignment horizontal="left" vertical="center"/>
    </xf>
    <xf numFmtId="2" fontId="1" fillId="0" borderId="24" xfId="0" applyNumberFormat="1" applyFont="1" applyFill="1" applyBorder="1" applyAlignment="1">
      <alignment horizontal="center" vertical="center"/>
    </xf>
    <xf numFmtId="0" fontId="2" fillId="0" borderId="24" xfId="0" applyFont="1" applyFill="1" applyBorder="1" applyAlignment="1">
      <alignment vertical="center"/>
    </xf>
    <xf numFmtId="0" fontId="2" fillId="0" borderId="27" xfId="0" applyFont="1" applyBorder="1" applyAlignment="1">
      <alignment horizontal="left" vertical="center" wrapText="1"/>
    </xf>
    <xf numFmtId="0" fontId="49" fillId="6" borderId="29" xfId="0" applyFont="1" applyFill="1" applyBorder="1" applyAlignment="1">
      <alignment horizontal="center" vertical="center" wrapText="1"/>
    </xf>
    <xf numFmtId="0" fontId="2" fillId="0" borderId="17" xfId="0" applyFont="1" applyFill="1" applyBorder="1" applyAlignment="1">
      <alignment horizontal="left" vertical="center" wrapText="1"/>
    </xf>
    <xf numFmtId="2" fontId="2" fillId="0" borderId="17" xfId="0" applyNumberFormat="1" applyFont="1" applyFill="1" applyBorder="1" applyAlignment="1">
      <alignment horizontal="left" vertical="center"/>
    </xf>
    <xf numFmtId="2" fontId="2" fillId="0" borderId="17" xfId="0" applyNumberFormat="1" applyFont="1" applyFill="1" applyBorder="1" applyAlignment="1">
      <alignment horizontal="center" vertical="center"/>
    </xf>
    <xf numFmtId="0" fontId="2" fillId="0" borderId="30" xfId="0" applyFont="1" applyBorder="1" applyAlignment="1">
      <alignment horizontal="left" vertical="center" wrapText="1"/>
    </xf>
    <xf numFmtId="0" fontId="49" fillId="6" borderId="32" xfId="0" applyFont="1" applyFill="1" applyBorder="1" applyAlignment="1">
      <alignment horizontal="center" vertical="center" wrapText="1"/>
    </xf>
    <xf numFmtId="0" fontId="2" fillId="0" borderId="10" xfId="0" applyFont="1" applyFill="1" applyBorder="1" applyAlignment="1">
      <alignment horizontal="left" vertical="center" wrapText="1"/>
    </xf>
    <xf numFmtId="2" fontId="2" fillId="0" borderId="10" xfId="0" applyNumberFormat="1" applyFont="1" applyFill="1" applyBorder="1" applyAlignment="1">
      <alignment horizontal="left" vertical="center"/>
    </xf>
    <xf numFmtId="2" fontId="2" fillId="0" borderId="10" xfId="0" applyNumberFormat="1" applyFont="1" applyFill="1" applyBorder="1" applyAlignment="1">
      <alignment horizontal="center" vertical="center"/>
    </xf>
    <xf numFmtId="0" fontId="2" fillId="0" borderId="12" xfId="0" applyFont="1" applyBorder="1" applyAlignment="1">
      <alignment horizontal="left" vertical="center" wrapText="1"/>
    </xf>
    <xf numFmtId="0" fontId="49" fillId="6" borderId="19" xfId="0" applyFont="1" applyFill="1" applyBorder="1" applyAlignment="1">
      <alignment horizontal="center" vertical="center" wrapText="1"/>
    </xf>
    <xf numFmtId="0" fontId="2" fillId="0" borderId="6" xfId="0" applyFont="1" applyFill="1" applyBorder="1" applyAlignment="1">
      <alignment horizontal="left" vertical="center" wrapText="1"/>
    </xf>
    <xf numFmtId="2" fontId="2" fillId="0" borderId="6" xfId="0" applyNumberFormat="1" applyFont="1" applyFill="1" applyBorder="1" applyAlignment="1">
      <alignment horizontal="center" vertical="center"/>
    </xf>
    <xf numFmtId="0" fontId="2" fillId="0" borderId="23" xfId="0" applyFont="1" applyBorder="1" applyAlignment="1">
      <alignment horizontal="left" vertical="center" wrapText="1"/>
    </xf>
    <xf numFmtId="0" fontId="49" fillId="6" borderId="33" xfId="0" applyFont="1" applyFill="1" applyBorder="1" applyAlignment="1">
      <alignment horizontal="center" vertical="center" wrapText="1"/>
    </xf>
    <xf numFmtId="0" fontId="2" fillId="0" borderId="24" xfId="0" applyFont="1" applyFill="1" applyBorder="1" applyAlignment="1">
      <alignment horizontal="left" vertical="center" wrapText="1"/>
    </xf>
    <xf numFmtId="2" fontId="2" fillId="0" borderId="24" xfId="0" applyNumberFormat="1" applyFont="1" applyFill="1" applyBorder="1" applyAlignment="1">
      <alignment horizontal="center" vertical="center"/>
    </xf>
    <xf numFmtId="0" fontId="51" fillId="0" borderId="0" xfId="0" applyFont="1" applyAlignment="1">
      <alignment vertical="center" wrapText="1"/>
    </xf>
    <xf numFmtId="0" fontId="2" fillId="0" borderId="0" xfId="0" applyFont="1" applyAlignment="1">
      <alignment horizontal="center"/>
    </xf>
    <xf numFmtId="0" fontId="13" fillId="0" borderId="28" xfId="0" applyFont="1" applyBorder="1"/>
    <xf numFmtId="0" fontId="13" fillId="0" borderId="28" xfId="0" applyFont="1" applyBorder="1" applyAlignment="1"/>
    <xf numFmtId="0" fontId="13" fillId="0" borderId="28" xfId="0" applyFont="1" applyBorder="1" applyAlignment="1">
      <alignment horizontal="left"/>
    </xf>
    <xf numFmtId="1" fontId="13" fillId="5" borderId="9" xfId="1" applyNumberFormat="1" applyFont="1" applyFill="1" applyBorder="1" applyAlignment="1">
      <alignment horizontal="left"/>
    </xf>
    <xf numFmtId="165" fontId="13" fillId="0" borderId="9" xfId="1" applyNumberFormat="1" applyFont="1" applyBorder="1" applyAlignment="1">
      <alignment horizontal="center"/>
    </xf>
    <xf numFmtId="1" fontId="41" fillId="5" borderId="8" xfId="1" applyNumberFormat="1" applyFont="1" applyFill="1" applyBorder="1" applyAlignment="1"/>
    <xf numFmtId="166" fontId="13" fillId="2" borderId="2" xfId="1" applyNumberFormat="1" applyFont="1" applyFill="1" applyBorder="1" applyAlignment="1">
      <alignment horizontal="left" vertical="center"/>
    </xf>
    <xf numFmtId="165" fontId="54" fillId="0" borderId="8" xfId="1" applyNumberFormat="1" applyFont="1" applyBorder="1" applyAlignment="1">
      <alignment horizontal="center"/>
    </xf>
    <xf numFmtId="0" fontId="2" fillId="0" borderId="24" xfId="0" applyFont="1" applyFill="1" applyBorder="1" applyAlignment="1">
      <alignment horizontal="left" vertical="center" wrapText="1"/>
    </xf>
    <xf numFmtId="1" fontId="52" fillId="5" borderId="8" xfId="1" applyNumberFormat="1" applyFont="1" applyFill="1" applyBorder="1" applyAlignment="1"/>
    <xf numFmtId="2" fontId="2" fillId="0" borderId="8" xfId="0" applyNumberFormat="1" applyFont="1" applyFill="1" applyBorder="1" applyAlignment="1">
      <alignment horizontal="left" vertical="center" wrapText="1"/>
    </xf>
    <xf numFmtId="2" fontId="2" fillId="0" borderId="9" xfId="0" applyNumberFormat="1" applyFont="1" applyFill="1" applyBorder="1" applyAlignment="1">
      <alignment horizontal="left" vertical="center" wrapText="1"/>
    </xf>
    <xf numFmtId="0" fontId="28" fillId="0" borderId="0" xfId="0" applyFont="1" applyBorder="1" applyAlignment="1">
      <alignment vertical="center"/>
    </xf>
    <xf numFmtId="0" fontId="1" fillId="0" borderId="2" xfId="0" applyFont="1" applyFill="1" applyBorder="1" applyAlignment="1">
      <alignment horizontal="left" vertical="center" wrapText="1"/>
    </xf>
    <xf numFmtId="2" fontId="1" fillId="0" borderId="8" xfId="0" applyNumberFormat="1" applyFont="1" applyFill="1" applyBorder="1" applyAlignment="1">
      <alignment horizontal="left" vertical="center"/>
    </xf>
    <xf numFmtId="2" fontId="1" fillId="0" borderId="9" xfId="0" applyNumberFormat="1" applyFont="1" applyFill="1" applyBorder="1" applyAlignment="1">
      <alignment horizontal="left" vertical="center"/>
    </xf>
    <xf numFmtId="2" fontId="1" fillId="0" borderId="17" xfId="0" applyNumberFormat="1" applyFont="1" applyFill="1" applyBorder="1" applyAlignment="1">
      <alignment horizontal="left" vertical="center"/>
    </xf>
    <xf numFmtId="2" fontId="1" fillId="0" borderId="8" xfId="0" applyNumberFormat="1"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7" xfId="0" applyFont="1" applyFill="1" applyBorder="1" applyAlignment="1">
      <alignment horizontal="left" vertical="center" wrapText="1"/>
    </xf>
    <xf numFmtId="0" fontId="1" fillId="0" borderId="8" xfId="0" applyFont="1" applyFill="1" applyBorder="1" applyAlignment="1">
      <alignment horizontal="left" vertical="center" wrapText="1"/>
    </xf>
    <xf numFmtId="2" fontId="1" fillId="0" borderId="9" xfId="0" applyNumberFormat="1" applyFont="1" applyFill="1" applyBorder="1" applyAlignment="1">
      <alignment horizontal="left" vertical="center" wrapText="1"/>
    </xf>
    <xf numFmtId="0" fontId="1" fillId="0" borderId="10" xfId="0" applyFont="1" applyFill="1" applyBorder="1" applyAlignment="1">
      <alignment horizontal="left" vertical="center" wrapText="1"/>
    </xf>
    <xf numFmtId="43" fontId="2" fillId="0" borderId="0" xfId="1" applyFont="1" applyAlignment="1"/>
    <xf numFmtId="43" fontId="2" fillId="0" borderId="0" xfId="1" applyFont="1" applyAlignment="1">
      <alignment horizontal="center"/>
    </xf>
    <xf numFmtId="1" fontId="53" fillId="5" borderId="8" xfId="1" applyNumberFormat="1" applyFont="1" applyFill="1" applyBorder="1" applyAlignment="1"/>
    <xf numFmtId="0" fontId="13" fillId="0" borderId="8" xfId="0" applyFont="1" applyFill="1" applyBorder="1" applyAlignment="1">
      <alignment horizontal="center" vertical="center" wrapText="1"/>
    </xf>
    <xf numFmtId="165" fontId="13" fillId="5" borderId="38" xfId="1" applyNumberFormat="1" applyFont="1" applyFill="1" applyBorder="1" applyAlignment="1">
      <alignment horizontal="center"/>
    </xf>
    <xf numFmtId="2" fontId="13" fillId="5" borderId="38" xfId="1" applyNumberFormat="1" applyFont="1" applyFill="1" applyBorder="1" applyAlignment="1">
      <alignment horizontal="center"/>
    </xf>
    <xf numFmtId="2" fontId="13" fillId="5" borderId="38" xfId="1" applyNumberFormat="1" applyFont="1" applyFill="1" applyBorder="1" applyAlignment="1">
      <alignment horizontal="left"/>
    </xf>
    <xf numFmtId="1" fontId="13" fillId="5" borderId="38" xfId="1" applyNumberFormat="1" applyFont="1" applyFill="1" applyBorder="1" applyAlignment="1">
      <alignment horizontal="left"/>
    </xf>
    <xf numFmtId="0" fontId="13" fillId="0" borderId="6" xfId="0" applyFont="1" applyFill="1" applyBorder="1" applyAlignment="1">
      <alignment horizontal="center" vertical="center" wrapText="1"/>
    </xf>
    <xf numFmtId="165" fontId="13" fillId="5" borderId="6" xfId="1" applyNumberFormat="1" applyFont="1" applyFill="1" applyBorder="1" applyAlignment="1">
      <alignment horizontal="center"/>
    </xf>
    <xf numFmtId="2" fontId="13" fillId="5" borderId="6" xfId="1" applyNumberFormat="1" applyFont="1" applyFill="1" applyBorder="1" applyAlignment="1">
      <alignment horizontal="center"/>
    </xf>
    <xf numFmtId="1" fontId="13" fillId="5" borderId="6" xfId="1" applyNumberFormat="1" applyFont="1" applyFill="1" applyBorder="1" applyAlignment="1">
      <alignment horizontal="left"/>
    </xf>
    <xf numFmtId="1" fontId="41" fillId="5" borderId="6" xfId="1" applyNumberFormat="1" applyFont="1" applyFill="1" applyBorder="1" applyAlignment="1"/>
    <xf numFmtId="168" fontId="29" fillId="0" borderId="0" xfId="1" applyNumberFormat="1" applyFont="1" applyAlignment="1">
      <alignment vertical="center"/>
    </xf>
    <xf numFmtId="168" fontId="13" fillId="0" borderId="0" xfId="1" applyNumberFormat="1" applyFont="1" applyAlignment="1"/>
    <xf numFmtId="0" fontId="13" fillId="0" borderId="38" xfId="0" applyFont="1" applyFill="1" applyBorder="1" applyAlignment="1">
      <alignment horizontal="center" vertical="center" wrapText="1"/>
    </xf>
    <xf numFmtId="165" fontId="13" fillId="5" borderId="13" xfId="1" applyNumberFormat="1" applyFont="1" applyFill="1" applyBorder="1" applyAlignment="1">
      <alignment horizontal="left"/>
    </xf>
    <xf numFmtId="1" fontId="41" fillId="5" borderId="38" xfId="1" applyNumberFormat="1" applyFont="1" applyFill="1" applyBorder="1" applyAlignment="1"/>
    <xf numFmtId="1" fontId="41" fillId="5" borderId="13" xfId="1" applyNumberFormat="1" applyFont="1" applyFill="1" applyBorder="1" applyAlignment="1"/>
    <xf numFmtId="1" fontId="13" fillId="0" borderId="38" xfId="1" applyNumberFormat="1" applyFont="1" applyFill="1" applyBorder="1" applyAlignment="1">
      <alignment horizontal="left"/>
    </xf>
    <xf numFmtId="165" fontId="13" fillId="5" borderId="13" xfId="1" applyNumberFormat="1" applyFont="1" applyFill="1" applyBorder="1" applyAlignment="1">
      <alignment horizontal="center"/>
    </xf>
    <xf numFmtId="168" fontId="43" fillId="0" borderId="0" xfId="1" applyNumberFormat="1" applyFont="1" applyAlignment="1">
      <alignment horizontal="center"/>
    </xf>
    <xf numFmtId="168" fontId="44" fillId="0" borderId="0" xfId="1" applyNumberFormat="1" applyFont="1" applyAlignment="1">
      <alignment horizontal="center"/>
    </xf>
    <xf numFmtId="168" fontId="45" fillId="0" borderId="0" xfId="1" applyNumberFormat="1" applyFont="1" applyAlignment="1">
      <alignment horizontal="center"/>
    </xf>
    <xf numFmtId="168" fontId="46" fillId="0" borderId="0" xfId="1" applyNumberFormat="1" applyFont="1" applyAlignment="1">
      <alignment horizontal="center"/>
    </xf>
    <xf numFmtId="0" fontId="28" fillId="0" borderId="15" xfId="0" applyFont="1" applyFill="1" applyBorder="1" applyAlignment="1">
      <alignment horizontal="left"/>
    </xf>
    <xf numFmtId="0" fontId="13" fillId="0" borderId="12" xfId="0" applyFont="1" applyFill="1" applyBorder="1" applyAlignment="1">
      <alignment horizontal="left" wrapText="1"/>
    </xf>
    <xf numFmtId="0" fontId="13" fillId="0" borderId="16" xfId="0" applyFont="1" applyFill="1" applyBorder="1" applyAlignment="1">
      <alignment horizontal="left" wrapText="1"/>
    </xf>
    <xf numFmtId="0" fontId="13" fillId="0" borderId="19" xfId="0" applyFont="1" applyFill="1" applyBorder="1" applyAlignment="1">
      <alignment horizontal="left" wrapText="1"/>
    </xf>
    <xf numFmtId="0" fontId="13" fillId="0" borderId="13" xfId="0" applyFont="1" applyFill="1" applyBorder="1" applyAlignment="1">
      <alignment horizontal="left" wrapText="1"/>
    </xf>
    <xf numFmtId="0" fontId="13" fillId="0" borderId="11" xfId="0" applyFont="1" applyFill="1" applyBorder="1" applyAlignment="1">
      <alignment horizontal="left" wrapText="1"/>
    </xf>
    <xf numFmtId="0" fontId="13" fillId="0" borderId="20" xfId="0" applyFont="1" applyFill="1" applyBorder="1" applyAlignment="1">
      <alignment horizontal="left" wrapText="1"/>
    </xf>
    <xf numFmtId="0" fontId="13" fillId="0" borderId="14" xfId="0" applyFont="1" applyFill="1" applyBorder="1" applyAlignment="1">
      <alignment horizontal="left" vertical="top" wrapText="1"/>
    </xf>
    <xf numFmtId="0" fontId="13" fillId="0" borderId="21" xfId="0" applyFont="1" applyFill="1" applyBorder="1" applyAlignment="1">
      <alignment horizontal="left" vertical="top" wrapText="1"/>
    </xf>
    <xf numFmtId="0" fontId="13" fillId="0" borderId="22" xfId="0" applyFont="1" applyFill="1" applyBorder="1" applyAlignment="1">
      <alignment horizontal="left" vertical="top" wrapText="1"/>
    </xf>
    <xf numFmtId="0" fontId="13" fillId="0" borderId="13"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14"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3" fillId="0" borderId="37" xfId="0" applyFont="1" applyFill="1" applyBorder="1" applyAlignment="1">
      <alignment horizontal="left" vertical="center" wrapText="1"/>
    </xf>
    <xf numFmtId="0" fontId="13" fillId="0" borderId="35" xfId="0" applyFont="1" applyFill="1" applyBorder="1" applyAlignment="1">
      <alignment vertical="center" wrapText="1"/>
    </xf>
    <xf numFmtId="0" fontId="13" fillId="0" borderId="11" xfId="0" applyFont="1" applyFill="1" applyBorder="1" applyAlignment="1">
      <alignment vertical="center" wrapText="1"/>
    </xf>
    <xf numFmtId="0" fontId="13" fillId="0" borderId="20" xfId="0" applyFont="1" applyFill="1" applyBorder="1" applyAlignment="1">
      <alignment vertical="center" wrapText="1"/>
    </xf>
    <xf numFmtId="0" fontId="13" fillId="0" borderId="35" xfId="0" applyFont="1" applyFill="1" applyBorder="1" applyAlignment="1">
      <alignment horizontal="left" vertical="center" wrapText="1"/>
    </xf>
    <xf numFmtId="4" fontId="13" fillId="0" borderId="13" xfId="0" applyNumberFormat="1" applyFont="1" applyFill="1" applyBorder="1" applyAlignment="1">
      <alignment horizontal="left" wrapText="1"/>
    </xf>
    <xf numFmtId="4" fontId="13" fillId="0" borderId="20" xfId="0" applyNumberFormat="1" applyFont="1" applyFill="1" applyBorder="1" applyAlignment="1">
      <alignment horizontal="left" wrapText="1"/>
    </xf>
    <xf numFmtId="0" fontId="13" fillId="0" borderId="0" xfId="0" applyFont="1" applyAlignment="1">
      <alignment horizontal="center" vertical="top" wrapText="1"/>
    </xf>
    <xf numFmtId="0" fontId="2" fillId="0" borderId="58"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59" xfId="0" applyFont="1" applyFill="1" applyBorder="1" applyAlignment="1">
      <alignment horizontal="left" vertical="center" wrapText="1"/>
    </xf>
    <xf numFmtId="0" fontId="2" fillId="0" borderId="58" xfId="0" applyFont="1" applyBorder="1" applyAlignment="1">
      <alignment horizontal="left" vertical="center" wrapText="1"/>
    </xf>
    <xf numFmtId="0" fontId="2" fillId="0" borderId="11" xfId="0" applyFont="1" applyBorder="1" applyAlignment="1">
      <alignment horizontal="left" vertical="center" wrapText="1"/>
    </xf>
    <xf numFmtId="0" fontId="2" fillId="0" borderId="59" xfId="0" applyFont="1" applyBorder="1" applyAlignment="1">
      <alignment horizontal="left" vertical="center" wrapText="1"/>
    </xf>
    <xf numFmtId="0" fontId="2" fillId="0" borderId="58" xfId="0" applyFont="1" applyBorder="1" applyAlignment="1">
      <alignment horizontal="left" wrapText="1"/>
    </xf>
    <xf numFmtId="0" fontId="2" fillId="0" borderId="11" xfId="0" applyFont="1" applyBorder="1" applyAlignment="1">
      <alignment horizontal="left" wrapText="1"/>
    </xf>
    <xf numFmtId="0" fontId="2" fillId="0" borderId="59" xfId="0" applyFont="1" applyBorder="1" applyAlignment="1">
      <alignment horizontal="left" wrapText="1"/>
    </xf>
    <xf numFmtId="0" fontId="2" fillId="0" borderId="60" xfId="0" applyFont="1" applyBorder="1" applyAlignment="1">
      <alignment horizontal="left" wrapText="1"/>
    </xf>
    <xf numFmtId="0" fontId="2" fillId="0" borderId="61" xfId="0" applyFont="1" applyBorder="1" applyAlignment="1">
      <alignment horizontal="left" wrapText="1"/>
    </xf>
    <xf numFmtId="0" fontId="2" fillId="0" borderId="62" xfId="0" applyFont="1" applyBorder="1" applyAlignment="1">
      <alignment horizontal="left" wrapText="1"/>
    </xf>
    <xf numFmtId="0" fontId="13" fillId="0" borderId="40"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43" xfId="0" applyFont="1" applyFill="1" applyBorder="1" applyAlignment="1">
      <alignment horizontal="left" vertical="center" wrapText="1"/>
    </xf>
    <xf numFmtId="0" fontId="13" fillId="0" borderId="44" xfId="0" applyFont="1" applyFill="1" applyBorder="1" applyAlignment="1">
      <alignment horizontal="left" vertical="center" wrapText="1"/>
    </xf>
    <xf numFmtId="0" fontId="13" fillId="0" borderId="28" xfId="0" applyFont="1" applyFill="1" applyBorder="1" applyAlignment="1">
      <alignment horizontal="left" vertical="center" wrapText="1"/>
    </xf>
    <xf numFmtId="0" fontId="13" fillId="0" borderId="29" xfId="0" applyFont="1" applyFill="1" applyBorder="1" applyAlignment="1">
      <alignment horizontal="left" vertical="center" wrapText="1"/>
    </xf>
    <xf numFmtId="0" fontId="13" fillId="0" borderId="30"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32" xfId="0" applyFont="1" applyFill="1" applyBorder="1" applyAlignment="1">
      <alignment horizontal="left" vertical="center" wrapText="1"/>
    </xf>
    <xf numFmtId="0" fontId="13" fillId="0" borderId="25"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2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28" fillId="0" borderId="14" xfId="0" applyFont="1" applyFill="1" applyBorder="1" applyAlignment="1">
      <alignment horizontal="left" vertical="center" wrapText="1"/>
    </xf>
    <xf numFmtId="0" fontId="28" fillId="0" borderId="21" xfId="0" applyFont="1" applyFill="1" applyBorder="1" applyAlignment="1">
      <alignment horizontal="left" vertical="center" wrapText="1"/>
    </xf>
    <xf numFmtId="0" fontId="28" fillId="0" borderId="22" xfId="0" applyFont="1" applyFill="1" applyBorder="1" applyAlignment="1">
      <alignment horizontal="left" vertical="center" wrapText="1"/>
    </xf>
    <xf numFmtId="169" fontId="13" fillId="0" borderId="30" xfId="1" applyNumberFormat="1" applyFont="1" applyFill="1" applyBorder="1" applyAlignment="1">
      <alignment horizontal="left" vertical="center" wrapText="1"/>
    </xf>
    <xf numFmtId="169" fontId="13" fillId="0" borderId="31" xfId="1" applyNumberFormat="1" applyFont="1" applyFill="1" applyBorder="1" applyAlignment="1">
      <alignment horizontal="left" vertical="center" wrapText="1"/>
    </xf>
    <xf numFmtId="169" fontId="13" fillId="0" borderId="32" xfId="1" applyNumberFormat="1" applyFont="1" applyFill="1" applyBorder="1" applyAlignment="1">
      <alignment horizontal="left" vertical="center" wrapText="1"/>
    </xf>
    <xf numFmtId="169" fontId="13" fillId="0" borderId="23" xfId="1" applyNumberFormat="1" applyFont="1" applyFill="1" applyBorder="1" applyAlignment="1">
      <alignment horizontal="left" vertical="center" wrapText="1"/>
    </xf>
    <xf numFmtId="169" fontId="13" fillId="0" borderId="1" xfId="1" applyNumberFormat="1" applyFont="1" applyFill="1" applyBorder="1" applyAlignment="1">
      <alignment horizontal="left" vertical="center" wrapText="1"/>
    </xf>
    <xf numFmtId="169" fontId="13" fillId="0" borderId="33" xfId="1" applyNumberFormat="1" applyFont="1" applyFill="1" applyBorder="1" applyAlignment="1">
      <alignment horizontal="left" vertical="center" wrapText="1"/>
    </xf>
    <xf numFmtId="3" fontId="2" fillId="0" borderId="7" xfId="0" applyNumberFormat="1" applyFont="1" applyFill="1" applyBorder="1" applyAlignment="1">
      <alignment horizontal="left" vertical="center" wrapText="1"/>
    </xf>
    <xf numFmtId="3" fontId="2" fillId="0" borderId="15" xfId="0" applyNumberFormat="1" applyFont="1" applyFill="1" applyBorder="1" applyAlignment="1">
      <alignment horizontal="left" vertical="center" wrapText="1"/>
    </xf>
    <xf numFmtId="3" fontId="2" fillId="0" borderId="18" xfId="0" applyNumberFormat="1" applyFont="1" applyFill="1" applyBorder="1" applyAlignment="1">
      <alignment horizontal="left" vertical="center" wrapText="1"/>
    </xf>
    <xf numFmtId="3" fontId="2" fillId="0" borderId="25" xfId="0" applyNumberFormat="1"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3" fontId="2" fillId="0" borderId="26" xfId="0" applyNumberFormat="1" applyFont="1" applyFill="1" applyBorder="1" applyAlignment="1">
      <alignment horizontal="left" vertical="center" wrapText="1"/>
    </xf>
    <xf numFmtId="3" fontId="2" fillId="0" borderId="23" xfId="0" applyNumberFormat="1" applyFont="1" applyFill="1" applyBorder="1" applyAlignment="1">
      <alignment horizontal="left" vertical="center" wrapText="1"/>
    </xf>
    <xf numFmtId="3" fontId="2" fillId="0" borderId="1" xfId="0" applyNumberFormat="1" applyFont="1" applyFill="1" applyBorder="1" applyAlignment="1">
      <alignment horizontal="left" vertical="center" wrapText="1"/>
    </xf>
    <xf numFmtId="3" fontId="2" fillId="0" borderId="33" xfId="0" applyNumberFormat="1" applyFont="1" applyFill="1" applyBorder="1" applyAlignment="1">
      <alignment horizontal="left" vertical="center" wrapText="1"/>
    </xf>
    <xf numFmtId="3" fontId="13" fillId="0" borderId="7" xfId="0" applyNumberFormat="1" applyFont="1" applyFill="1" applyBorder="1" applyAlignment="1">
      <alignment horizontal="left" vertical="center" wrapText="1"/>
    </xf>
    <xf numFmtId="3" fontId="13" fillId="0" borderId="15" xfId="0" applyNumberFormat="1" applyFont="1" applyFill="1" applyBorder="1" applyAlignment="1">
      <alignment horizontal="left" vertical="center" wrapText="1"/>
    </xf>
    <xf numFmtId="3" fontId="13" fillId="0" borderId="18" xfId="0" applyNumberFormat="1" applyFont="1" applyFill="1" applyBorder="1" applyAlignment="1">
      <alignment horizontal="left" vertical="center" wrapText="1"/>
    </xf>
    <xf numFmtId="3" fontId="13" fillId="0" borderId="23" xfId="0" applyNumberFormat="1" applyFont="1" applyFill="1" applyBorder="1" applyAlignment="1">
      <alignment horizontal="left" vertical="center" wrapText="1"/>
    </xf>
    <xf numFmtId="3" fontId="13" fillId="0" borderId="1" xfId="0" applyNumberFormat="1" applyFont="1" applyFill="1" applyBorder="1" applyAlignment="1">
      <alignment horizontal="left" vertical="center" wrapText="1"/>
    </xf>
    <xf numFmtId="3" fontId="13" fillId="0" borderId="33" xfId="0" applyNumberFormat="1" applyFont="1" applyFill="1" applyBorder="1" applyAlignment="1">
      <alignment horizontal="left" vertical="center" wrapText="1"/>
    </xf>
    <xf numFmtId="0" fontId="13" fillId="0" borderId="25" xfId="0" applyFont="1" applyBorder="1" applyAlignment="1">
      <alignment horizontal="left" vertical="center" wrapText="1"/>
    </xf>
    <xf numFmtId="0" fontId="13" fillId="0" borderId="0"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3" fillId="0" borderId="23" xfId="0" applyFont="1" applyBorder="1" applyAlignment="1">
      <alignment horizontal="left" vertical="center" wrapText="1"/>
    </xf>
    <xf numFmtId="0" fontId="13" fillId="0" borderId="1" xfId="0" applyFont="1" applyBorder="1" applyAlignment="1">
      <alignment horizontal="left" vertical="center" wrapText="1"/>
    </xf>
    <xf numFmtId="0" fontId="13" fillId="0" borderId="33" xfId="0" applyFont="1" applyBorder="1" applyAlignment="1">
      <alignment horizontal="left" vertical="center" wrapText="1"/>
    </xf>
    <xf numFmtId="169" fontId="2" fillId="0" borderId="25" xfId="1" applyNumberFormat="1" applyFont="1" applyFill="1" applyBorder="1" applyAlignment="1">
      <alignment horizontal="left" vertical="center" wrapText="1"/>
    </xf>
    <xf numFmtId="169" fontId="2" fillId="0" borderId="0" xfId="1" applyNumberFormat="1" applyFont="1" applyFill="1" applyBorder="1" applyAlignment="1">
      <alignment horizontal="left" vertical="center" wrapText="1"/>
    </xf>
    <xf numFmtId="169" fontId="2" fillId="0" borderId="26" xfId="1" applyNumberFormat="1" applyFont="1" applyFill="1" applyBorder="1" applyAlignment="1">
      <alignment horizontal="left" vertical="center" wrapText="1"/>
    </xf>
    <xf numFmtId="169" fontId="2" fillId="0" borderId="27" xfId="1" applyNumberFormat="1" applyFont="1" applyFill="1" applyBorder="1" applyAlignment="1">
      <alignment horizontal="left" vertical="center" wrapText="1"/>
    </xf>
    <xf numFmtId="169" fontId="2" fillId="0" borderId="28" xfId="1" applyNumberFormat="1" applyFont="1" applyFill="1" applyBorder="1" applyAlignment="1">
      <alignment horizontal="left" vertical="center" wrapText="1"/>
    </xf>
    <xf numFmtId="169" fontId="2" fillId="0" borderId="29" xfId="1" applyNumberFormat="1" applyFont="1" applyFill="1" applyBorder="1" applyAlignment="1">
      <alignment horizontal="left" vertical="center" wrapText="1"/>
    </xf>
    <xf numFmtId="0" fontId="1" fillId="0" borderId="4" xfId="3" applyFont="1" applyFill="1" applyBorder="1" applyAlignment="1">
      <alignment horizontal="center" vertical="center"/>
    </xf>
    <xf numFmtId="0" fontId="1" fillId="0" borderId="5" xfId="3" applyFont="1" applyFill="1" applyBorder="1" applyAlignment="1">
      <alignment horizontal="center" vertical="center"/>
    </xf>
    <xf numFmtId="0" fontId="24" fillId="4" borderId="4" xfId="0" applyFont="1" applyFill="1" applyBorder="1" applyAlignment="1">
      <alignment horizontal="left" vertical="center" wrapText="1"/>
    </xf>
    <xf numFmtId="0" fontId="24" fillId="4" borderId="3" xfId="0" applyFont="1" applyFill="1" applyBorder="1" applyAlignment="1">
      <alignment horizontal="left" vertical="center" wrapText="1"/>
    </xf>
    <xf numFmtId="0" fontId="24" fillId="4" borderId="33" xfId="0" applyFont="1" applyFill="1" applyBorder="1" applyAlignment="1">
      <alignment horizontal="left" vertical="center" wrapText="1"/>
    </xf>
    <xf numFmtId="0" fontId="35" fillId="4" borderId="4" xfId="0" applyFont="1" applyFill="1" applyBorder="1" applyAlignment="1">
      <alignment horizontal="left" vertical="center" wrapText="1"/>
    </xf>
    <xf numFmtId="0" fontId="35" fillId="4" borderId="3" xfId="0" applyFont="1" applyFill="1" applyBorder="1" applyAlignment="1">
      <alignment horizontal="left" vertical="center" wrapText="1"/>
    </xf>
    <xf numFmtId="0" fontId="35" fillId="4" borderId="5" xfId="0" applyFont="1" applyFill="1" applyBorder="1" applyAlignment="1">
      <alignment horizontal="left" vertical="center" wrapText="1"/>
    </xf>
    <xf numFmtId="0" fontId="13" fillId="0" borderId="27" xfId="0" applyFont="1" applyFill="1" applyBorder="1" applyAlignment="1">
      <alignment horizontal="left" vertical="center" wrapText="1"/>
    </xf>
    <xf numFmtId="4" fontId="13" fillId="0" borderId="12" xfId="0" applyNumberFormat="1" applyFont="1" applyFill="1" applyBorder="1" applyAlignment="1">
      <alignment horizontal="left" wrapText="1"/>
    </xf>
    <xf numFmtId="4" fontId="13" fillId="0" borderId="19" xfId="0" applyNumberFormat="1" applyFont="1" applyFill="1" applyBorder="1" applyAlignment="1">
      <alignment horizontal="left" wrapText="1"/>
    </xf>
    <xf numFmtId="0" fontId="36" fillId="0" borderId="0" xfId="0" applyFont="1" applyBorder="1" applyAlignment="1">
      <alignment horizontal="left" vertical="center" wrapText="1"/>
    </xf>
    <xf numFmtId="0" fontId="2" fillId="0" borderId="6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8" fillId="0" borderId="0" xfId="0" applyFont="1" applyBorder="1" applyAlignment="1">
      <alignment horizontal="left" vertical="center" wrapText="1"/>
    </xf>
    <xf numFmtId="0" fontId="36" fillId="0" borderId="0" xfId="0" applyFont="1" applyBorder="1" applyAlignment="1">
      <alignment horizontal="center" vertical="center"/>
    </xf>
    <xf numFmtId="0" fontId="36" fillId="0" borderId="0" xfId="3" applyFont="1" applyFill="1" applyBorder="1" applyAlignment="1">
      <alignment horizontal="center" vertical="center"/>
    </xf>
    <xf numFmtId="0" fontId="15" fillId="3" borderId="2" xfId="0" applyFont="1" applyFill="1" applyBorder="1" applyAlignment="1">
      <alignment horizontal="center" vertical="center"/>
    </xf>
    <xf numFmtId="4" fontId="13" fillId="0" borderId="39" xfId="0" applyNumberFormat="1" applyFont="1" applyFill="1" applyBorder="1" applyAlignment="1">
      <alignment wrapText="1"/>
    </xf>
    <xf numFmtId="0" fontId="36" fillId="0" borderId="1" xfId="0" applyFont="1" applyBorder="1" applyAlignment="1">
      <alignment horizontal="center" vertical="center"/>
    </xf>
    <xf numFmtId="0" fontId="13" fillId="3" borderId="2" xfId="3" applyFont="1" applyFill="1" applyBorder="1" applyAlignment="1">
      <alignment horizontal="centerContinuous" vertical="center"/>
    </xf>
  </cellXfs>
  <cellStyles count="5">
    <cellStyle name="Komma" xfId="1" builtinId="3"/>
    <cellStyle name="Link" xfId="4" builtinId="8"/>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5" Type="http://schemas.openxmlformats.org/officeDocument/2006/relationships/image" Target="../media/image16.jpeg"/><Relationship Id="rId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3.png"/><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0.jpeg"/><Relationship Id="rId2" Type="http://schemas.openxmlformats.org/officeDocument/2006/relationships/image" Target="../media/image13.png"/><Relationship Id="rId1" Type="http://schemas.openxmlformats.org/officeDocument/2006/relationships/image" Target="../media/image1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13.png"/><Relationship Id="rId1" Type="http://schemas.openxmlformats.org/officeDocument/2006/relationships/image" Target="../media/image12.png"/></Relationships>
</file>

<file path=xl/drawings/_rels/drawing7.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23.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4.jpeg"/><Relationship Id="rId2" Type="http://schemas.openxmlformats.org/officeDocument/2006/relationships/image" Target="../media/image13.pn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13.png"/><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13.png"/><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13.png"/><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twoCellAnchor editAs="oneCell">
    <xdr:from>
      <xdr:col>3</xdr:col>
      <xdr:colOff>0</xdr:colOff>
      <xdr:row>22</xdr:row>
      <xdr:rowOff>0</xdr:rowOff>
    </xdr:from>
    <xdr:to>
      <xdr:col>5</xdr:col>
      <xdr:colOff>22808</xdr:colOff>
      <xdr:row>24</xdr:row>
      <xdr:rowOff>63500</xdr:rowOff>
    </xdr:to>
    <xdr:pic>
      <xdr:nvPicPr>
        <xdr:cNvPr id="2" name="Grafik 1">
          <a:extLst>
            <a:ext uri="{FF2B5EF4-FFF2-40B4-BE49-F238E27FC236}">
              <a16:creationId xmlns:a16="http://schemas.microsoft.com/office/drawing/2014/main" xmlns="" id="{D53A0D28-75D8-4980-9B30-BF60BA6B697A}"/>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7759700" y="13373100"/>
          <a:ext cx="1546808" cy="1155700"/>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0</xdr:colOff>
      <xdr:row>19</xdr:row>
      <xdr:rowOff>279400</xdr:rowOff>
    </xdr:from>
    <xdr:to>
      <xdr:col>5</xdr:col>
      <xdr:colOff>0</xdr:colOff>
      <xdr:row>21</xdr:row>
      <xdr:rowOff>59606</xdr:rowOff>
    </xdr:to>
    <xdr:pic>
      <xdr:nvPicPr>
        <xdr:cNvPr id="4" name="Grafik 3">
          <a:extLst>
            <a:ext uri="{FF2B5EF4-FFF2-40B4-BE49-F238E27FC236}">
              <a16:creationId xmlns:a16="http://schemas.microsoft.com/office/drawing/2014/main" xmlns="" id="{0C35058D-9F36-4833-88B5-727C7CDEB087}"/>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7594600" y="13474700"/>
          <a:ext cx="1524000" cy="1037506"/>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0</xdr:colOff>
      <xdr:row>16</xdr:row>
      <xdr:rowOff>575458</xdr:rowOff>
    </xdr:from>
    <xdr:to>
      <xdr:col>4</xdr:col>
      <xdr:colOff>749299</xdr:colOff>
      <xdr:row>19</xdr:row>
      <xdr:rowOff>12700</xdr:rowOff>
    </xdr:to>
    <xdr:pic>
      <xdr:nvPicPr>
        <xdr:cNvPr id="5" name="Grafik 4">
          <a:extLst>
            <a:ext uri="{FF2B5EF4-FFF2-40B4-BE49-F238E27FC236}">
              <a16:creationId xmlns:a16="http://schemas.microsoft.com/office/drawing/2014/main" xmlns="" id="{8C48C897-E61C-4C61-B158-773409BA512C}"/>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759700" y="10710058"/>
          <a:ext cx="1511299" cy="1240642"/>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38100</xdr:colOff>
      <xdr:row>14</xdr:row>
      <xdr:rowOff>571500</xdr:rowOff>
    </xdr:from>
    <xdr:to>
      <xdr:col>5</xdr:col>
      <xdr:colOff>38100</xdr:colOff>
      <xdr:row>16</xdr:row>
      <xdr:rowOff>478534</xdr:rowOff>
    </xdr:to>
    <xdr:pic>
      <xdr:nvPicPr>
        <xdr:cNvPr id="6" name="Grafik 5">
          <a:extLst>
            <a:ext uri="{FF2B5EF4-FFF2-40B4-BE49-F238E27FC236}">
              <a16:creationId xmlns:a16="http://schemas.microsoft.com/office/drawing/2014/main" xmlns="" id="{E75E10C0-6CC6-4A41-A83F-A7A9E690D888}"/>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8255000" y="10388600"/>
          <a:ext cx="1524000" cy="1100834"/>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1</xdr:colOff>
      <xdr:row>10</xdr:row>
      <xdr:rowOff>511338</xdr:rowOff>
    </xdr:from>
    <xdr:to>
      <xdr:col>5</xdr:col>
      <xdr:colOff>38101</xdr:colOff>
      <xdr:row>12</xdr:row>
      <xdr:rowOff>165099</xdr:rowOff>
    </xdr:to>
    <xdr:pic>
      <xdr:nvPicPr>
        <xdr:cNvPr id="8" name="Grafik 7">
          <a:extLst>
            <a:ext uri="{FF2B5EF4-FFF2-40B4-BE49-F238E27FC236}">
              <a16:creationId xmlns:a16="http://schemas.microsoft.com/office/drawing/2014/main" xmlns="" id="{1601743B-0C40-4A18-8D9B-A3328BFE2699}"/>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8382001" y="8017038"/>
          <a:ext cx="1562100" cy="1139661"/>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12701</xdr:colOff>
      <xdr:row>4</xdr:row>
      <xdr:rowOff>317500</xdr:rowOff>
    </xdr:from>
    <xdr:to>
      <xdr:col>4</xdr:col>
      <xdr:colOff>758849</xdr:colOff>
      <xdr:row>6</xdr:row>
      <xdr:rowOff>101218</xdr:rowOff>
    </xdr:to>
    <xdr:pic>
      <xdr:nvPicPr>
        <xdr:cNvPr id="9" name="Grafik 8">
          <a:extLst>
            <a:ext uri="{FF2B5EF4-FFF2-40B4-BE49-F238E27FC236}">
              <a16:creationId xmlns:a16="http://schemas.microsoft.com/office/drawing/2014/main" xmlns="" id="{22BBBB87-3FE5-47CF-A2BF-27BD13E4990A}"/>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8394701" y="3797300"/>
          <a:ext cx="1508148" cy="1002918"/>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12700</xdr:colOff>
      <xdr:row>6</xdr:row>
      <xdr:rowOff>241300</xdr:rowOff>
    </xdr:from>
    <xdr:to>
      <xdr:col>5</xdr:col>
      <xdr:colOff>0</xdr:colOff>
      <xdr:row>8</xdr:row>
      <xdr:rowOff>91502</xdr:rowOff>
    </xdr:to>
    <xdr:pic>
      <xdr:nvPicPr>
        <xdr:cNvPr id="11" name="Grafik 10">
          <a:extLst>
            <a:ext uri="{FF2B5EF4-FFF2-40B4-BE49-F238E27FC236}">
              <a16:creationId xmlns:a16="http://schemas.microsoft.com/office/drawing/2014/main" xmlns="" id="{59769964-DD48-42A3-BBD9-AC79E2FA6291}"/>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7772400" y="4940300"/>
          <a:ext cx="1511300" cy="1044002"/>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12700</xdr:colOff>
      <xdr:row>1</xdr:row>
      <xdr:rowOff>251506</xdr:rowOff>
    </xdr:from>
    <xdr:to>
      <xdr:col>4</xdr:col>
      <xdr:colOff>635000</xdr:colOff>
      <xdr:row>4</xdr:row>
      <xdr:rowOff>139700</xdr:rowOff>
    </xdr:to>
    <xdr:pic>
      <xdr:nvPicPr>
        <xdr:cNvPr id="12" name="Bild 1">
          <a:extLst>
            <a:ext uri="{FF2B5EF4-FFF2-40B4-BE49-F238E27FC236}">
              <a16:creationId xmlns:a16="http://schemas.microsoft.com/office/drawing/2014/main" xmlns="" id="{0A6804EF-45AA-4DC5-947B-7D91B0F5F1CF}"/>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8394700" y="2410506"/>
          <a:ext cx="1384300" cy="1208994"/>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10933</xdr:colOff>
      <xdr:row>8</xdr:row>
      <xdr:rowOff>368300</xdr:rowOff>
    </xdr:from>
    <xdr:to>
      <xdr:col>5</xdr:col>
      <xdr:colOff>101601</xdr:colOff>
      <xdr:row>10</xdr:row>
      <xdr:rowOff>50693</xdr:rowOff>
    </xdr:to>
    <xdr:pic>
      <xdr:nvPicPr>
        <xdr:cNvPr id="13" name="Grafik 12">
          <a:extLst>
            <a:ext uri="{FF2B5EF4-FFF2-40B4-BE49-F238E27FC236}">
              <a16:creationId xmlns:a16="http://schemas.microsoft.com/office/drawing/2014/main" xmlns="" id="{8CB86968-74BF-49BE-928D-89E3F44DEC13}"/>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8227833" y="6261100"/>
          <a:ext cx="1614668" cy="1295293"/>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twoCellAnchor editAs="oneCell">
    <xdr:from>
      <xdr:col>3</xdr:col>
      <xdr:colOff>63500</xdr:colOff>
      <xdr:row>12</xdr:row>
      <xdr:rowOff>495301</xdr:rowOff>
    </xdr:from>
    <xdr:to>
      <xdr:col>5</xdr:col>
      <xdr:colOff>122027</xdr:colOff>
      <xdr:row>14</xdr:row>
      <xdr:rowOff>381000</xdr:rowOff>
    </xdr:to>
    <xdr:pic>
      <xdr:nvPicPr>
        <xdr:cNvPr id="10" name="Grafik 9">
          <a:extLst>
            <a:ext uri="{FF2B5EF4-FFF2-40B4-BE49-F238E27FC236}">
              <a16:creationId xmlns:a16="http://schemas.microsoft.com/office/drawing/2014/main" xmlns="" id="{FDD0148A-5F03-4D14-ABF4-8A9112CE00DA}"/>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8445500" y="9486901"/>
          <a:ext cx="1582527" cy="1142999"/>
        </a:xfrm>
        <a:prstGeom prst="ellipse">
          <a:avLst/>
        </a:prstGeom>
        <a:ln w="19050" cap="rnd">
          <a:solidFill>
            <a:srgbClr val="0070C0"/>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xmlns=""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6" name="Grafik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2023057</xdr:colOff>
      <xdr:row>3</xdr:row>
      <xdr:rowOff>19050</xdr:rowOff>
    </xdr:from>
    <xdr:to>
      <xdr:col>3</xdr:col>
      <xdr:colOff>1073940</xdr:colOff>
      <xdr:row>6</xdr:row>
      <xdr:rowOff>133350</xdr:rowOff>
    </xdr:to>
    <xdr:pic>
      <xdr:nvPicPr>
        <xdr:cNvPr id="2" name="Bild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289882" y="914400"/>
          <a:ext cx="1079708" cy="942975"/>
        </a:xfrm>
        <a:prstGeom prst="rect">
          <a:avLst/>
        </a:prstGeom>
      </xdr:spPr>
    </xdr:pic>
    <xdr:clientData/>
  </xdr:twoCellAnchor>
  <xdr:twoCellAnchor editAs="oneCell">
    <xdr:from>
      <xdr:col>2</xdr:col>
      <xdr:colOff>2024041</xdr:colOff>
      <xdr:row>9</xdr:row>
      <xdr:rowOff>123825</xdr:rowOff>
    </xdr:from>
    <xdr:to>
      <xdr:col>3</xdr:col>
      <xdr:colOff>1069232</xdr:colOff>
      <xdr:row>12</xdr:row>
      <xdr:rowOff>200025</xdr:rowOff>
    </xdr:to>
    <xdr:pic>
      <xdr:nvPicPr>
        <xdr:cNvPr id="3" name="Bild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290866" y="2676525"/>
          <a:ext cx="1074016" cy="904875"/>
        </a:xfrm>
        <a:prstGeom prst="rect">
          <a:avLst/>
        </a:prstGeom>
      </xdr:spPr>
    </xdr:pic>
    <xdr:clientData/>
  </xdr:twoCellAnchor>
  <xdr:twoCellAnchor editAs="oneCell">
    <xdr:from>
      <xdr:col>3</xdr:col>
      <xdr:colOff>9525</xdr:colOff>
      <xdr:row>14</xdr:row>
      <xdr:rowOff>235289</xdr:rowOff>
    </xdr:from>
    <xdr:to>
      <xdr:col>3</xdr:col>
      <xdr:colOff>1073149</xdr:colOff>
      <xdr:row>17</xdr:row>
      <xdr:rowOff>95753</xdr:rowOff>
    </xdr:to>
    <xdr:pic>
      <xdr:nvPicPr>
        <xdr:cNvPr id="4" name="Bild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3305175" y="4169114"/>
          <a:ext cx="1063624" cy="6891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2" name="Grafik 1">
          <a:extLst>
            <a:ext uri="{FF2B5EF4-FFF2-40B4-BE49-F238E27FC236}">
              <a16:creationId xmlns:a16="http://schemas.microsoft.com/office/drawing/2014/main" xmlns="" id="{0DF6894C-E297-47F2-95B3-6F166BBB4E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xmlns="" id="{851E7AAF-5832-4763-A00D-9B22FFDDCC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1</xdr:col>
      <xdr:colOff>352425</xdr:colOff>
      <xdr:row>10</xdr:row>
      <xdr:rowOff>142876</xdr:rowOff>
    </xdr:from>
    <xdr:to>
      <xdr:col>3</xdr:col>
      <xdr:colOff>314325</xdr:colOff>
      <xdr:row>17</xdr:row>
      <xdr:rowOff>141209</xdr:rowOff>
    </xdr:to>
    <xdr:pic>
      <xdr:nvPicPr>
        <xdr:cNvPr id="4" name="Grafik 3">
          <a:extLst>
            <a:ext uri="{FF2B5EF4-FFF2-40B4-BE49-F238E27FC236}">
              <a16:creationId xmlns:a16="http://schemas.microsoft.com/office/drawing/2014/main" xmlns="" id="{90293DE9-507E-4FDC-BC87-485860621B6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19175" y="2971801"/>
          <a:ext cx="2905125" cy="19319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1285875</xdr:colOff>
      <xdr:row>11</xdr:row>
      <xdr:rowOff>47625</xdr:rowOff>
    </xdr:from>
    <xdr:to>
      <xdr:col>2</xdr:col>
      <xdr:colOff>2010752</xdr:colOff>
      <xdr:row>19</xdr:row>
      <xdr:rowOff>218387</xdr:rowOff>
    </xdr:to>
    <xdr:pic>
      <xdr:nvPicPr>
        <xdr:cNvPr id="2" name="Grafik 1">
          <a:extLst>
            <a:ext uri="{FF2B5EF4-FFF2-40B4-BE49-F238E27FC236}">
              <a16:creationId xmlns:a16="http://schemas.microsoft.com/office/drawing/2014/main" xmlns="" id="{C92FA145-AA95-442D-88E1-D68E07E46AC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552700" y="3152775"/>
          <a:ext cx="724877" cy="2380562"/>
        </a:xfrm>
        <a:prstGeom prst="rect">
          <a:avLst/>
        </a:prstGeom>
      </xdr:spPr>
    </xdr:pic>
    <xdr:clientData/>
  </xdr:twoCellAnchor>
  <xdr:twoCellAnchor editAs="oneCell">
    <xdr:from>
      <xdr:col>3</xdr:col>
      <xdr:colOff>66675</xdr:colOff>
      <xdr:row>13</xdr:row>
      <xdr:rowOff>95250</xdr:rowOff>
    </xdr:from>
    <xdr:to>
      <xdr:col>5</xdr:col>
      <xdr:colOff>531495</xdr:colOff>
      <xdr:row>19</xdr:row>
      <xdr:rowOff>153924</xdr:rowOff>
    </xdr:to>
    <xdr:pic>
      <xdr:nvPicPr>
        <xdr:cNvPr id="5" name="Grafik 4">
          <a:extLst>
            <a:ext uri="{FF2B5EF4-FFF2-40B4-BE49-F238E27FC236}">
              <a16:creationId xmlns:a16="http://schemas.microsoft.com/office/drawing/2014/main" xmlns="" id="{758D863E-9B9A-4E83-B5DA-44DBC481D2E9}"/>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362325" y="3752850"/>
          <a:ext cx="2484120" cy="17160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1737724</xdr:colOff>
      <xdr:row>3</xdr:row>
      <xdr:rowOff>28575</xdr:rowOff>
    </xdr:from>
    <xdr:to>
      <xdr:col>4</xdr:col>
      <xdr:colOff>28955</xdr:colOff>
      <xdr:row>7</xdr:row>
      <xdr:rowOff>142875</xdr:rowOff>
    </xdr:to>
    <xdr:pic>
      <xdr:nvPicPr>
        <xdr:cNvPr id="7" name="Grafik 6">
          <a:extLst>
            <a:ext uri="{FF2B5EF4-FFF2-40B4-BE49-F238E27FC236}">
              <a16:creationId xmlns:a16="http://schemas.microsoft.com/office/drawing/2014/main" xmlns="" id="{8F9EE6D4-5A1A-4A86-8D6E-F0D52AA1EED7}"/>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004549" y="895350"/>
          <a:ext cx="1377331" cy="1104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4</xdr:col>
      <xdr:colOff>194769</xdr:colOff>
      <xdr:row>16</xdr:row>
      <xdr:rowOff>19050</xdr:rowOff>
    </xdr:from>
    <xdr:to>
      <xdr:col>5</xdr:col>
      <xdr:colOff>947961</xdr:colOff>
      <xdr:row>20</xdr:row>
      <xdr:rowOff>123825</xdr:rowOff>
    </xdr:to>
    <xdr:pic>
      <xdr:nvPicPr>
        <xdr:cNvPr id="5" name="Grafik 4">
          <a:extLst>
            <a:ext uri="{FF2B5EF4-FFF2-40B4-BE49-F238E27FC236}">
              <a16:creationId xmlns:a16="http://schemas.microsoft.com/office/drawing/2014/main" xmlns="" id="{12209DDC-7346-40A3-9785-33F08B19D2C3}"/>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585794" y="4505325"/>
          <a:ext cx="1658067" cy="1209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293890</xdr:colOff>
      <xdr:row>0</xdr:row>
      <xdr:rowOff>325438</xdr:rowOff>
    </xdr:to>
    <xdr:pic>
      <xdr:nvPicPr>
        <xdr:cNvPr id="3" name="Grafik 2">
          <a:extLst>
            <a:ext uri="{FF2B5EF4-FFF2-40B4-BE49-F238E27FC236}">
              <a16:creationId xmlns:a16="http://schemas.microsoft.com/office/drawing/2014/main" xmlns=""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xdr:from>
      <xdr:col>2</xdr:col>
      <xdr:colOff>1543051</xdr:colOff>
      <xdr:row>15</xdr:row>
      <xdr:rowOff>19049</xdr:rowOff>
    </xdr:from>
    <xdr:to>
      <xdr:col>4</xdr:col>
      <xdr:colOff>828676</xdr:colOff>
      <xdr:row>19</xdr:row>
      <xdr:rowOff>238124</xdr:rowOff>
    </xdr:to>
    <xdr:sp macro="" textlink="">
      <xdr:nvSpPr>
        <xdr:cNvPr id="5" name="Textfeld 4">
          <a:extLst>
            <a:ext uri="{FF2B5EF4-FFF2-40B4-BE49-F238E27FC236}">
              <a16:creationId xmlns:a16="http://schemas.microsoft.com/office/drawing/2014/main" xmlns="" id="{00000000-0008-0000-0500-000005000000}"/>
            </a:ext>
          </a:extLst>
        </xdr:cNvPr>
        <xdr:cNvSpPr txBox="1"/>
      </xdr:nvSpPr>
      <xdr:spPr>
        <a:xfrm>
          <a:off x="2705101" y="4229099"/>
          <a:ext cx="2819400" cy="1323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CH" sz="1050">
              <a:solidFill>
                <a:srgbClr val="FF0000"/>
              </a:solidFill>
              <a:latin typeface="Arial" panose="020B0604020202020204" pitchFamily="34" charset="0"/>
              <a:cs typeface="Arial" panose="020B0604020202020204" pitchFamily="34" charset="0"/>
            </a:rPr>
            <a:t>Balsamico Jus </a:t>
          </a:r>
          <a:r>
            <a:rPr lang="de-CH" sz="1050">
              <a:latin typeface="Arial" panose="020B0604020202020204" pitchFamily="34" charset="0"/>
              <a:cs typeface="Arial" panose="020B0604020202020204" pitchFamily="34" charset="0"/>
            </a:rPr>
            <a:t>Öl in einer Pfanne warm werden lassen. Zwiebel und Rosmarin andämpfen. Aceto dazugiessen, Gelee beigeben, auf ca. 2 dl einkochen, absieben, würzen mit Salz und Peffer nach Bedarf. Ergibt ca. 2 dl</a:t>
          </a:r>
        </a:p>
      </xdr:txBody>
    </xdr:sp>
    <xdr:clientData/>
  </xdr:twoCellAnchor>
  <xdr:twoCellAnchor editAs="oneCell">
    <xdr:from>
      <xdr:col>4</xdr:col>
      <xdr:colOff>704851</xdr:colOff>
      <xdr:row>15</xdr:row>
      <xdr:rowOff>82903</xdr:rowOff>
    </xdr:from>
    <xdr:to>
      <xdr:col>5</xdr:col>
      <xdr:colOff>713969</xdr:colOff>
      <xdr:row>20</xdr:row>
      <xdr:rowOff>167322</xdr:rowOff>
    </xdr:to>
    <xdr:pic>
      <xdr:nvPicPr>
        <xdr:cNvPr id="7" name="Grafik 6">
          <a:extLst>
            <a:ext uri="{FF2B5EF4-FFF2-40B4-BE49-F238E27FC236}">
              <a16:creationId xmlns:a16="http://schemas.microsoft.com/office/drawing/2014/main" xmlns="" id="{360B4E48-D67E-41F0-91BE-41470793F957}"/>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5448301" y="4292953"/>
          <a:ext cx="847318" cy="1465544"/>
        </a:xfrm>
        <a:prstGeom prst="rect">
          <a:avLst/>
        </a:prstGeom>
      </xdr:spPr>
    </xdr:pic>
    <xdr:clientData/>
  </xdr:twoCellAnchor>
  <xdr:twoCellAnchor editAs="oneCell">
    <xdr:from>
      <xdr:col>2</xdr:col>
      <xdr:colOff>1893689</xdr:colOff>
      <xdr:row>4</xdr:row>
      <xdr:rowOff>38100</xdr:rowOff>
    </xdr:from>
    <xdr:to>
      <xdr:col>4</xdr:col>
      <xdr:colOff>171164</xdr:colOff>
      <xdr:row>9</xdr:row>
      <xdr:rowOff>0</xdr:rowOff>
    </xdr:to>
    <xdr:pic>
      <xdr:nvPicPr>
        <xdr:cNvPr id="2" name="Grafik 1">
          <a:extLst>
            <a:ext uri="{FF2B5EF4-FFF2-40B4-BE49-F238E27FC236}">
              <a16:creationId xmlns:a16="http://schemas.microsoft.com/office/drawing/2014/main" xmlns="" id="{EE091234-A079-4E5D-ABEB-B6DAE5CB9B8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3055739" y="1209675"/>
          <a:ext cx="1858875" cy="1343025"/>
        </a:xfrm>
        <a:prstGeom prst="ellipse">
          <a:avLst/>
        </a:prstGeom>
        <a:ln w="19050" cap="rnd">
          <a:solidFill>
            <a:srgbClr val="0000FF"/>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2" name="Grafik 1">
          <a:extLst>
            <a:ext uri="{FF2B5EF4-FFF2-40B4-BE49-F238E27FC236}">
              <a16:creationId xmlns:a16="http://schemas.microsoft.com/office/drawing/2014/main" xmlns=""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9525</xdr:colOff>
      <xdr:row>7</xdr:row>
      <xdr:rowOff>114300</xdr:rowOff>
    </xdr:from>
    <xdr:to>
      <xdr:col>4</xdr:col>
      <xdr:colOff>142875</xdr:colOff>
      <xdr:row>16</xdr:row>
      <xdr:rowOff>2000</xdr:rowOff>
    </xdr:to>
    <xdr:pic>
      <xdr:nvPicPr>
        <xdr:cNvPr id="4" name="Grafik 3">
          <a:extLst>
            <a:ext uri="{FF2B5EF4-FFF2-40B4-BE49-F238E27FC236}">
              <a16:creationId xmlns:a16="http://schemas.microsoft.com/office/drawing/2014/main" xmlns="" id="{514961D8-FBCD-4B11-BF6B-56CC05A5A1D9}"/>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276350" y="2114550"/>
          <a:ext cx="3286125" cy="23737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752474</xdr:colOff>
      <xdr:row>11</xdr:row>
      <xdr:rowOff>130057</xdr:rowOff>
    </xdr:from>
    <xdr:to>
      <xdr:col>4</xdr:col>
      <xdr:colOff>426561</xdr:colOff>
      <xdr:row>18</xdr:row>
      <xdr:rowOff>190500</xdr:rowOff>
    </xdr:to>
    <xdr:pic>
      <xdr:nvPicPr>
        <xdr:cNvPr id="2" name="Grafik 1">
          <a:extLst>
            <a:ext uri="{FF2B5EF4-FFF2-40B4-BE49-F238E27FC236}">
              <a16:creationId xmlns:a16="http://schemas.microsoft.com/office/drawing/2014/main" xmlns="" id="{82FBEB27-F819-4598-BFDE-0F30CC444381}"/>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2019299" y="3235207"/>
          <a:ext cx="2760187" cy="1994018"/>
        </a:xfrm>
        <a:prstGeom prst="ellipse">
          <a:avLst/>
        </a:prstGeom>
        <a:ln w="28575" cap="rnd">
          <a:solidFill>
            <a:srgbClr val="0000FF"/>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2" name="Grafik 2">
          <a:extLst>
            <a:ext uri="{FF2B5EF4-FFF2-40B4-BE49-F238E27FC236}">
              <a16:creationId xmlns:a16="http://schemas.microsoft.com/office/drawing/2014/main" xmlns=""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3">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xmlns=""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962025</xdr:colOff>
      <xdr:row>4</xdr:row>
      <xdr:rowOff>19050</xdr:rowOff>
    </xdr:from>
    <xdr:to>
      <xdr:col>6</xdr:col>
      <xdr:colOff>112003</xdr:colOff>
      <xdr:row>8</xdr:row>
      <xdr:rowOff>237059</xdr:rowOff>
    </xdr:to>
    <xdr:pic>
      <xdr:nvPicPr>
        <xdr:cNvPr id="2" name="Grafik 1">
          <a:extLst>
            <a:ext uri="{FF2B5EF4-FFF2-40B4-BE49-F238E27FC236}">
              <a16:creationId xmlns:a16="http://schemas.microsoft.com/office/drawing/2014/main" xmlns="" id="{788F7F6C-2459-4B08-98B6-E0154272E83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248150" y="1409700"/>
          <a:ext cx="2188453" cy="1580084"/>
        </a:xfrm>
        <a:prstGeom prst="ellipse">
          <a:avLst/>
        </a:prstGeom>
        <a:ln w="19050" cap="rnd">
          <a:solidFill>
            <a:srgbClr val="0000FF"/>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2" name="Grafik 1">
          <a:extLst>
            <a:ext uri="{FF2B5EF4-FFF2-40B4-BE49-F238E27FC236}">
              <a16:creationId xmlns:a16="http://schemas.microsoft.com/office/drawing/2014/main" xmlns=""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xmlns=""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2" name="Grafik 1">
          <a:extLst>
            <a:ext uri="{FF2B5EF4-FFF2-40B4-BE49-F238E27FC236}">
              <a16:creationId xmlns:a16="http://schemas.microsoft.com/office/drawing/2014/main" xmlns=""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3" name="Grafik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85725</xdr:colOff>
      <xdr:row>12</xdr:row>
      <xdr:rowOff>46514</xdr:rowOff>
    </xdr:from>
    <xdr:to>
      <xdr:col>5</xdr:col>
      <xdr:colOff>952499</xdr:colOff>
      <xdr:row>19</xdr:row>
      <xdr:rowOff>196736</xdr:rowOff>
    </xdr:to>
    <xdr:pic>
      <xdr:nvPicPr>
        <xdr:cNvPr id="4" name="Grafik 3">
          <a:extLst>
            <a:ext uri="{FF2B5EF4-FFF2-40B4-BE49-F238E27FC236}">
              <a16:creationId xmlns:a16="http://schemas.microsoft.com/office/drawing/2014/main" xmlns="" id="{5BBCD62B-7EF0-4301-A45C-129C72E87F75}"/>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3381375" y="3427889"/>
          <a:ext cx="2886074" cy="2083797"/>
        </a:xfrm>
        <a:prstGeom prst="ellipse">
          <a:avLst/>
        </a:prstGeom>
        <a:ln w="19050" cap="rnd">
          <a:solidFill>
            <a:srgbClr val="0000FF"/>
          </a:solidFill>
        </a:ln>
        <a:effectLst>
          <a:outerShdw blurRad="381000" dist="292100" dir="5400000" sx="-80000" sy="-18000" rotWithShape="0">
            <a:srgbClr val="000000">
              <a:alpha val="22000"/>
            </a:srgbClr>
          </a:outerShdw>
        </a:effectLst>
        <a:scene3d>
          <a:camera prst="orthographicFront"/>
          <a:lightRig rig="contrasting" dir="t">
            <a:rot lat="0" lon="0" rev="3000000"/>
          </a:lightRig>
        </a:scene3d>
        <a:sp3d contourW="7620">
          <a:bevelT w="95250" h="31750"/>
          <a:contourClr>
            <a:srgbClr val="333333"/>
          </a:contourClr>
        </a:sp3d>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57150</xdr:colOff>
      <xdr:row>1</xdr:row>
      <xdr:rowOff>124595</xdr:rowOff>
    </xdr:to>
    <xdr:pic>
      <xdr:nvPicPr>
        <xdr:cNvPr id="2" name="Grafik 1">
          <a:extLst>
            <a:ext uri="{FF2B5EF4-FFF2-40B4-BE49-F238E27FC236}">
              <a16:creationId xmlns:a16="http://schemas.microsoft.com/office/drawing/2014/main" xmlns="" id="{4C3CCECE-AD27-4D1A-AAC1-612FA56E9D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714375" cy="600845"/>
        </a:xfrm>
        <a:prstGeom prst="rect">
          <a:avLst/>
        </a:prstGeom>
      </xdr:spPr>
    </xdr:pic>
    <xdr:clientData/>
  </xdr:twoCellAnchor>
  <xdr:twoCellAnchor editAs="oneCell">
    <xdr:from>
      <xdr:col>0</xdr:col>
      <xdr:colOff>9524</xdr:colOff>
      <xdr:row>1</xdr:row>
      <xdr:rowOff>150094</xdr:rowOff>
    </xdr:from>
    <xdr:to>
      <xdr:col>1</xdr:col>
      <xdr:colOff>95490</xdr:colOff>
      <xdr:row>2</xdr:row>
      <xdr:rowOff>38100</xdr:rowOff>
    </xdr:to>
    <xdr:pic>
      <xdr:nvPicPr>
        <xdr:cNvPr id="3" name="Grafik 2">
          <a:extLst>
            <a:ext uri="{FF2B5EF4-FFF2-40B4-BE49-F238E27FC236}">
              <a16:creationId xmlns:a16="http://schemas.microsoft.com/office/drawing/2014/main" xmlns="" id="{C2F54932-CE02-48A4-950D-CA54391355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4" y="626344"/>
          <a:ext cx="762241" cy="41188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1</xdr:col>
      <xdr:colOff>57150</xdr:colOff>
      <xdr:row>1</xdr:row>
      <xdr:rowOff>124595</xdr:rowOff>
    </xdr:to>
    <xdr:pic>
      <xdr:nvPicPr>
        <xdr:cNvPr id="2" name="Grafik 1">
          <a:extLst>
            <a:ext uri="{FF2B5EF4-FFF2-40B4-BE49-F238E27FC236}">
              <a16:creationId xmlns:a16="http://schemas.microsoft.com/office/drawing/2014/main" xmlns="" id="{30A398A2-899D-4D5E-B4F7-1FBA6A3594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685800" cy="600845"/>
        </a:xfrm>
        <a:prstGeom prst="rect">
          <a:avLst/>
        </a:prstGeom>
      </xdr:spPr>
    </xdr:pic>
    <xdr:clientData/>
  </xdr:twoCellAnchor>
  <xdr:twoCellAnchor editAs="oneCell">
    <xdr:from>
      <xdr:col>0</xdr:col>
      <xdr:colOff>9524</xdr:colOff>
      <xdr:row>1</xdr:row>
      <xdr:rowOff>150094</xdr:rowOff>
    </xdr:from>
    <xdr:to>
      <xdr:col>1</xdr:col>
      <xdr:colOff>95490</xdr:colOff>
      <xdr:row>2</xdr:row>
      <xdr:rowOff>38100</xdr:rowOff>
    </xdr:to>
    <xdr:pic>
      <xdr:nvPicPr>
        <xdr:cNvPr id="3" name="Grafik 2">
          <a:extLst>
            <a:ext uri="{FF2B5EF4-FFF2-40B4-BE49-F238E27FC236}">
              <a16:creationId xmlns:a16="http://schemas.microsoft.com/office/drawing/2014/main" xmlns="" id="{3327EFE0-E87E-4ECE-B2FA-BB0BD08903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4" y="626344"/>
          <a:ext cx="733666" cy="411881"/>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32"/>
  <sheetViews>
    <sheetView tabSelected="1" zoomScale="75" zoomScaleNormal="75" zoomScalePageLayoutView="75" workbookViewId="0">
      <selection activeCell="J25" sqref="J25"/>
    </sheetView>
  </sheetViews>
  <sheetFormatPr baseColWidth="10" defaultColWidth="11.42578125" defaultRowHeight="30" customHeight="1"/>
  <cols>
    <col min="1" max="1" width="25.42578125" style="14" customWidth="1"/>
    <col min="2" max="2" width="77" style="32" customWidth="1"/>
    <col min="3" max="3" width="26.140625" style="163" customWidth="1"/>
    <col min="4" max="11" width="11.42578125" style="88"/>
  </cols>
  <sheetData>
    <row r="1" spans="1:9" ht="169.5" customHeight="1">
      <c r="A1" s="27"/>
      <c r="B1" s="162" t="s">
        <v>348</v>
      </c>
    </row>
    <row r="2" spans="1:9" ht="27.75" customHeight="1">
      <c r="C2" s="211" t="s">
        <v>245</v>
      </c>
    </row>
    <row r="3" spans="1:9" ht="48" customHeight="1">
      <c r="A3" s="50" t="s">
        <v>16</v>
      </c>
      <c r="B3" s="44">
        <v>42693</v>
      </c>
      <c r="D3" s="89"/>
      <c r="E3" s="90"/>
      <c r="F3" s="90"/>
      <c r="G3" s="91"/>
      <c r="H3" s="91"/>
      <c r="I3" s="91"/>
    </row>
    <row r="4" spans="1:9" ht="27.75" customHeight="1">
      <c r="A4" s="50"/>
      <c r="B4" s="45"/>
      <c r="D4" s="90"/>
      <c r="E4" s="90"/>
      <c r="F4" s="90"/>
      <c r="G4" s="91"/>
      <c r="H4" s="91"/>
      <c r="I4" s="91"/>
    </row>
    <row r="5" spans="1:9" ht="48" customHeight="1">
      <c r="A5" s="50" t="s">
        <v>31</v>
      </c>
      <c r="B5" s="46" t="s">
        <v>126</v>
      </c>
      <c r="C5" s="163" t="s">
        <v>246</v>
      </c>
      <c r="D5" s="92"/>
      <c r="E5" s="90"/>
      <c r="F5" s="90"/>
      <c r="G5" s="91"/>
      <c r="H5" s="91"/>
      <c r="I5" s="91"/>
    </row>
    <row r="6" spans="1:9" ht="48" customHeight="1">
      <c r="A6" s="50" t="s">
        <v>31</v>
      </c>
      <c r="B6" s="46" t="s">
        <v>350</v>
      </c>
      <c r="C6" s="163" t="s">
        <v>246</v>
      </c>
      <c r="D6" s="92"/>
      <c r="E6" s="90"/>
      <c r="F6" s="90"/>
      <c r="G6" s="91"/>
      <c r="H6" s="91"/>
      <c r="I6" s="91"/>
    </row>
    <row r="7" spans="1:9" ht="45.75" customHeight="1">
      <c r="A7" s="50"/>
      <c r="B7" s="45"/>
      <c r="D7" s="90"/>
      <c r="E7" s="90"/>
      <c r="F7" s="90"/>
      <c r="G7" s="91"/>
      <c r="H7" s="91"/>
      <c r="I7" s="91"/>
    </row>
    <row r="8" spans="1:9" ht="48" customHeight="1">
      <c r="A8" s="50" t="s">
        <v>32</v>
      </c>
      <c r="B8" s="46" t="s">
        <v>142</v>
      </c>
      <c r="C8" s="163" t="s">
        <v>247</v>
      </c>
      <c r="H8" s="91"/>
      <c r="I8" s="91"/>
    </row>
    <row r="9" spans="1:9" ht="46.5" customHeight="1">
      <c r="A9" s="50"/>
      <c r="B9" s="45"/>
      <c r="D9" s="90"/>
      <c r="E9" s="90"/>
      <c r="F9" s="90"/>
      <c r="G9" s="91"/>
      <c r="H9" s="91"/>
      <c r="I9" s="91"/>
    </row>
    <row r="10" spans="1:9" ht="80.25" customHeight="1">
      <c r="A10" s="50" t="s">
        <v>30</v>
      </c>
      <c r="B10" s="46" t="s">
        <v>344</v>
      </c>
      <c r="C10" s="163" t="s">
        <v>246</v>
      </c>
      <c r="H10" s="91"/>
      <c r="I10" s="91"/>
    </row>
    <row r="11" spans="1:9" ht="51" customHeight="1">
      <c r="A11" s="50"/>
      <c r="B11" s="45"/>
      <c r="D11" s="90"/>
      <c r="E11" s="90"/>
      <c r="F11" s="90"/>
      <c r="G11" s="91"/>
      <c r="H11" s="91"/>
      <c r="I11" s="91"/>
    </row>
    <row r="12" spans="1:9" ht="66" customHeight="1">
      <c r="A12" s="50" t="s">
        <v>25</v>
      </c>
      <c r="B12" s="46" t="s">
        <v>345</v>
      </c>
      <c r="C12" s="163" t="s">
        <v>65</v>
      </c>
      <c r="H12" s="91"/>
      <c r="I12" s="91"/>
    </row>
    <row r="13" spans="1:9" ht="51" customHeight="1">
      <c r="A13" s="50"/>
      <c r="B13" s="45"/>
      <c r="D13" s="90"/>
      <c r="E13" s="90"/>
      <c r="F13" s="90"/>
      <c r="G13" s="91"/>
      <c r="H13" s="91"/>
      <c r="I13" s="91"/>
    </row>
    <row r="14" spans="1:9" ht="48" customHeight="1">
      <c r="A14" s="50" t="s">
        <v>33</v>
      </c>
      <c r="B14" s="46" t="s">
        <v>249</v>
      </c>
      <c r="C14" s="163" t="s">
        <v>247</v>
      </c>
      <c r="H14" s="91"/>
      <c r="I14" s="91"/>
    </row>
    <row r="15" spans="1:9" ht="45.75" customHeight="1">
      <c r="A15" s="50"/>
      <c r="B15" s="45"/>
      <c r="D15" s="90"/>
      <c r="E15" s="90"/>
      <c r="F15" s="90"/>
      <c r="G15" s="91"/>
      <c r="H15" s="91"/>
      <c r="I15" s="91"/>
    </row>
    <row r="16" spans="1:9" ht="48" customHeight="1">
      <c r="A16" s="50" t="s">
        <v>34</v>
      </c>
      <c r="B16" s="46" t="s">
        <v>346</v>
      </c>
      <c r="C16" s="163" t="s">
        <v>266</v>
      </c>
      <c r="H16" s="91"/>
      <c r="I16" s="91"/>
    </row>
    <row r="17" spans="1:11" ht="45.75" customHeight="1">
      <c r="A17" s="50"/>
      <c r="B17" s="45"/>
      <c r="H17" s="91"/>
      <c r="I17" s="91"/>
    </row>
    <row r="18" spans="1:11" ht="48" customHeight="1">
      <c r="A18" s="50" t="s">
        <v>11</v>
      </c>
      <c r="B18" s="46" t="s">
        <v>347</v>
      </c>
      <c r="C18" s="163" t="s">
        <v>65</v>
      </c>
      <c r="G18" s="93"/>
      <c r="H18" s="91"/>
      <c r="I18" s="91"/>
    </row>
    <row r="19" spans="1:11" ht="48" customHeight="1">
      <c r="A19" s="50" t="s">
        <v>26</v>
      </c>
      <c r="B19" s="51" t="s">
        <v>192</v>
      </c>
      <c r="C19" s="163" t="s">
        <v>52</v>
      </c>
    </row>
    <row r="20" spans="1:11" ht="30" customHeight="1">
      <c r="A20" s="50"/>
      <c r="B20" s="45"/>
    </row>
    <row r="21" spans="1:11" ht="69" customHeight="1">
      <c r="A21" s="50" t="s">
        <v>36</v>
      </c>
      <c r="B21" s="46" t="s">
        <v>358</v>
      </c>
      <c r="C21" s="212" t="s">
        <v>267</v>
      </c>
    </row>
    <row r="22" spans="1:11" s="4" customFormat="1" ht="30" customHeight="1">
      <c r="A22" s="50"/>
      <c r="B22" s="45"/>
      <c r="C22" s="163"/>
      <c r="D22" s="94"/>
      <c r="E22" s="94"/>
      <c r="F22" s="94"/>
      <c r="G22" s="94"/>
      <c r="H22" s="94"/>
      <c r="I22" s="94"/>
      <c r="J22" s="94"/>
      <c r="K22" s="94"/>
    </row>
    <row r="23" spans="1:11" ht="57.75" customHeight="1">
      <c r="A23" s="50" t="s">
        <v>151</v>
      </c>
      <c r="B23" s="46" t="s">
        <v>193</v>
      </c>
      <c r="C23" s="212" t="s">
        <v>268</v>
      </c>
    </row>
    <row r="24" spans="1:11" ht="27.75" customHeight="1">
      <c r="A24" s="50"/>
      <c r="B24" s="45"/>
      <c r="D24" s="90"/>
      <c r="E24" s="90"/>
      <c r="F24" s="90"/>
      <c r="G24" s="91"/>
      <c r="H24" s="91"/>
      <c r="I24" s="91"/>
    </row>
    <row r="25" spans="1:11" ht="48" customHeight="1">
      <c r="A25" s="50" t="s">
        <v>15</v>
      </c>
      <c r="B25" s="46" t="s">
        <v>37</v>
      </c>
    </row>
    <row r="26" spans="1:11" ht="27.75" customHeight="1">
      <c r="A26" s="50"/>
      <c r="B26" s="45"/>
      <c r="D26" s="90"/>
      <c r="E26" s="90"/>
      <c r="F26" s="90"/>
      <c r="G26" s="91"/>
      <c r="H26" s="91"/>
      <c r="I26" s="91"/>
    </row>
    <row r="27" spans="1:11" ht="48" customHeight="1">
      <c r="A27" s="50" t="s">
        <v>12</v>
      </c>
      <c r="B27" s="47">
        <v>50</v>
      </c>
      <c r="D27" s="87"/>
      <c r="E27" s="87"/>
      <c r="F27" s="87"/>
      <c r="G27" s="87"/>
      <c r="H27" s="87"/>
      <c r="I27" s="87"/>
      <c r="J27" s="87"/>
      <c r="K27" s="87"/>
    </row>
    <row r="28" spans="1:11" ht="30" customHeight="1">
      <c r="A28" s="43"/>
      <c r="B28" s="48"/>
      <c r="G28" s="95"/>
      <c r="H28" s="96"/>
    </row>
    <row r="29" spans="1:11" ht="30" customHeight="1">
      <c r="G29" s="95"/>
    </row>
    <row r="30" spans="1:11" s="5" customFormat="1" ht="30" customHeight="1">
      <c r="A30" s="12"/>
      <c r="B30" s="32"/>
      <c r="C30" s="163"/>
      <c r="D30" s="88"/>
      <c r="E30" s="88"/>
      <c r="F30" s="88"/>
      <c r="G30" s="95"/>
      <c r="H30" s="96"/>
      <c r="I30" s="96"/>
      <c r="J30" s="96"/>
      <c r="K30" s="96"/>
    </row>
    <row r="31" spans="1:11" ht="30" customHeight="1">
      <c r="D31" s="96"/>
    </row>
    <row r="32" spans="1:11" ht="30" customHeight="1">
      <c r="D32" s="96"/>
    </row>
  </sheetData>
  <phoneticPr fontId="8" type="noConversion"/>
  <pageMargins left="0.78740157480314965" right="0.78740157480314965" top="0.82677165354330717" bottom="0.98425196850393704" header="0.51181102362204722" footer="0.51181102362204722"/>
  <pageSetup paperSize="9" scale="52"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41"/>
  <sheetViews>
    <sheetView showZeros="0" workbookViewId="0">
      <selection activeCell="J16" sqref="J16"/>
    </sheetView>
  </sheetViews>
  <sheetFormatPr baseColWidth="10" defaultColWidth="11.42578125" defaultRowHeight="12.75" outlineLevelCol="1"/>
  <cols>
    <col min="1" max="1" width="10" customWidth="1"/>
    <col min="2" max="2" width="9" customWidth="1"/>
    <col min="3" max="3" width="30.42578125" customWidth="1"/>
    <col min="4" max="4" width="16.71093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9.7109375" style="13" customWidth="1"/>
    <col min="13" max="13" width="12.42578125" bestFit="1" customWidth="1"/>
    <col min="14" max="14" width="13" customWidth="1"/>
    <col min="15" max="15" width="4.140625" bestFit="1" customWidth="1"/>
  </cols>
  <sheetData>
    <row r="1" spans="1:18" ht="26.25" customHeight="1">
      <c r="A1" s="41"/>
      <c r="B1" s="6"/>
      <c r="C1" s="97" t="s">
        <v>29</v>
      </c>
      <c r="D1" s="530"/>
      <c r="E1" s="531"/>
      <c r="F1" s="531"/>
      <c r="G1" s="1"/>
      <c r="M1" s="8"/>
    </row>
    <row r="2" spans="1:18" s="2" customFormat="1" ht="23.25" customHeight="1">
      <c r="A2" s="33" t="str">
        <f>Menu!B5</f>
        <v>Apéro Gebäck</v>
      </c>
      <c r="B2" s="34"/>
      <c r="C2" s="34"/>
      <c r="D2" s="532">
        <v>4</v>
      </c>
      <c r="E2" s="30">
        <v>4</v>
      </c>
      <c r="F2" s="22" t="s">
        <v>2</v>
      </c>
      <c r="L2" s="13"/>
      <c r="M2" s="8"/>
      <c r="N2"/>
      <c r="O2"/>
    </row>
    <row r="3" spans="1:18" s="8" customFormat="1" ht="21" customHeight="1">
      <c r="A3" s="10" t="s">
        <v>1</v>
      </c>
      <c r="B3" s="49" t="s">
        <v>0</v>
      </c>
      <c r="C3" s="11" t="s">
        <v>8</v>
      </c>
      <c r="D3" s="31" t="s">
        <v>7</v>
      </c>
      <c r="E3" s="23" t="s">
        <v>10</v>
      </c>
      <c r="F3" s="9" t="s">
        <v>3</v>
      </c>
      <c r="L3" s="13"/>
      <c r="N3"/>
      <c r="O3"/>
    </row>
    <row r="4" spans="1:18" ht="21.75" customHeight="1">
      <c r="A4" s="219">
        <f t="shared" ref="A4:A20" si="0">ROUND(SUM(F4*$D$2),2)</f>
        <v>0</v>
      </c>
      <c r="B4" s="35"/>
      <c r="C4" s="220" t="s">
        <v>120</v>
      </c>
      <c r="D4" s="135"/>
      <c r="E4" s="136"/>
      <c r="F4" s="221">
        <f t="shared" ref="F4:F20" si="1">E4/$E$2</f>
        <v>0</v>
      </c>
      <c r="K4" s="15"/>
      <c r="M4" s="8"/>
      <c r="N4" s="37"/>
      <c r="P4" s="37"/>
      <c r="Q4" s="38"/>
      <c r="R4" s="38"/>
    </row>
    <row r="5" spans="1:18" ht="21.75" customHeight="1">
      <c r="A5" s="145">
        <f t="shared" si="0"/>
        <v>1</v>
      </c>
      <c r="B5" s="36" t="s">
        <v>21</v>
      </c>
      <c r="C5" s="137" t="s">
        <v>269</v>
      </c>
      <c r="D5" s="138"/>
      <c r="E5" s="139">
        <v>1</v>
      </c>
      <c r="F5" s="222">
        <f t="shared" si="1"/>
        <v>0.25</v>
      </c>
      <c r="K5" s="15"/>
      <c r="M5" s="8"/>
      <c r="N5" s="37"/>
      <c r="P5" s="37"/>
      <c r="Q5" s="38"/>
      <c r="R5" s="38"/>
    </row>
    <row r="6" spans="1:18" ht="21.75" customHeight="1">
      <c r="A6" s="145">
        <f t="shared" si="0"/>
        <v>1</v>
      </c>
      <c r="B6" s="36" t="s">
        <v>21</v>
      </c>
      <c r="C6" s="137" t="s">
        <v>205</v>
      </c>
      <c r="D6" s="138"/>
      <c r="E6" s="139">
        <v>1</v>
      </c>
      <c r="F6" s="222">
        <f t="shared" si="1"/>
        <v>0.25</v>
      </c>
      <c r="K6" s="15"/>
      <c r="M6" s="8"/>
      <c r="N6" s="37"/>
      <c r="P6" s="37"/>
      <c r="Q6" s="38"/>
      <c r="R6" s="38"/>
    </row>
    <row r="7" spans="1:18" ht="21.75" customHeight="1">
      <c r="A7" s="145">
        <f t="shared" si="0"/>
        <v>0.05</v>
      </c>
      <c r="B7" s="36" t="s">
        <v>22</v>
      </c>
      <c r="C7" s="137" t="s">
        <v>206</v>
      </c>
      <c r="D7" s="138"/>
      <c r="E7" s="139">
        <v>0.05</v>
      </c>
      <c r="F7" s="222">
        <f t="shared" si="1"/>
        <v>1.2500000000000001E-2</v>
      </c>
      <c r="K7" s="15"/>
      <c r="M7" s="8"/>
      <c r="Q7" s="38"/>
    </row>
    <row r="8" spans="1:18" ht="21.75" customHeight="1">
      <c r="A8" s="145">
        <f t="shared" si="0"/>
        <v>0.05</v>
      </c>
      <c r="B8" s="36" t="s">
        <v>22</v>
      </c>
      <c r="C8" s="137" t="s">
        <v>207</v>
      </c>
      <c r="D8" s="223"/>
      <c r="E8" s="139">
        <v>0.05</v>
      </c>
      <c r="F8" s="222">
        <f t="shared" si="1"/>
        <v>1.2500000000000001E-2</v>
      </c>
      <c r="K8" s="15"/>
      <c r="M8" s="8"/>
      <c r="Q8" s="38"/>
    </row>
    <row r="9" spans="1:18" ht="21.75" customHeight="1">
      <c r="A9" s="145">
        <f t="shared" si="0"/>
        <v>2</v>
      </c>
      <c r="B9" s="36" t="s">
        <v>48</v>
      </c>
      <c r="C9" s="137" t="s">
        <v>255</v>
      </c>
      <c r="D9" s="138"/>
      <c r="E9" s="139">
        <v>2</v>
      </c>
      <c r="F9" s="222">
        <f t="shared" si="1"/>
        <v>0.5</v>
      </c>
      <c r="K9" s="15"/>
      <c r="M9" s="8"/>
      <c r="Q9" s="38"/>
    </row>
    <row r="10" spans="1:18" ht="21.75" customHeight="1">
      <c r="A10" s="145">
        <f t="shared" si="0"/>
        <v>0</v>
      </c>
      <c r="B10" s="36"/>
      <c r="C10" s="224" t="s">
        <v>121</v>
      </c>
      <c r="D10" s="138"/>
      <c r="E10" s="139"/>
      <c r="F10" s="222">
        <f t="shared" si="1"/>
        <v>0</v>
      </c>
      <c r="K10" s="15"/>
      <c r="M10" s="8"/>
      <c r="Q10" s="38"/>
    </row>
    <row r="11" spans="1:18" ht="21.75" customHeight="1">
      <c r="A11" s="145">
        <f t="shared" si="0"/>
        <v>1</v>
      </c>
      <c r="B11" s="36" t="s">
        <v>21</v>
      </c>
      <c r="C11" s="137" t="s">
        <v>269</v>
      </c>
      <c r="D11" s="138"/>
      <c r="E11" s="139">
        <v>1</v>
      </c>
      <c r="F11" s="222">
        <f t="shared" si="1"/>
        <v>0.25</v>
      </c>
      <c r="K11" s="15"/>
      <c r="M11" s="8"/>
      <c r="Q11" s="38"/>
    </row>
    <row r="12" spans="1:18" ht="21.75" customHeight="1">
      <c r="A12" s="145">
        <f t="shared" si="0"/>
        <v>0.1</v>
      </c>
      <c r="B12" s="36" t="s">
        <v>22</v>
      </c>
      <c r="C12" s="137" t="s">
        <v>321</v>
      </c>
      <c r="D12" s="138"/>
      <c r="E12" s="139">
        <v>0.1</v>
      </c>
      <c r="F12" s="222">
        <f t="shared" si="1"/>
        <v>2.5000000000000001E-2</v>
      </c>
      <c r="K12" s="15"/>
      <c r="M12" s="8"/>
      <c r="Q12" s="38"/>
    </row>
    <row r="13" spans="1:18" ht="21.75" customHeight="1">
      <c r="A13" s="145">
        <f t="shared" si="0"/>
        <v>2</v>
      </c>
      <c r="B13" s="36" t="s">
        <v>19</v>
      </c>
      <c r="C13" s="137" t="s">
        <v>122</v>
      </c>
      <c r="D13" s="138"/>
      <c r="E13" s="139">
        <v>2</v>
      </c>
      <c r="F13" s="222">
        <f t="shared" si="1"/>
        <v>0.5</v>
      </c>
      <c r="K13" s="15"/>
      <c r="Q13" s="38"/>
    </row>
    <row r="14" spans="1:18" ht="21.75" customHeight="1">
      <c r="A14" s="145">
        <f t="shared" si="0"/>
        <v>0</v>
      </c>
      <c r="B14" s="36"/>
      <c r="C14" s="137" t="s">
        <v>123</v>
      </c>
      <c r="D14" s="138"/>
      <c r="E14" s="139"/>
      <c r="F14" s="222">
        <f t="shared" si="1"/>
        <v>0</v>
      </c>
      <c r="I14" s="3"/>
      <c r="K14" s="15"/>
      <c r="Q14" s="38"/>
    </row>
    <row r="15" spans="1:18" ht="21.75" customHeight="1">
      <c r="A15" s="145">
        <f t="shared" si="0"/>
        <v>0</v>
      </c>
      <c r="B15" s="36"/>
      <c r="C15" s="224" t="s">
        <v>124</v>
      </c>
      <c r="D15" s="138"/>
      <c r="E15" s="139"/>
      <c r="F15" s="222">
        <f t="shared" si="1"/>
        <v>0</v>
      </c>
      <c r="I15" s="3"/>
      <c r="K15" s="15"/>
      <c r="Q15" s="38"/>
    </row>
    <row r="16" spans="1:18" ht="21.75" customHeight="1">
      <c r="A16" s="145">
        <f t="shared" si="0"/>
        <v>2</v>
      </c>
      <c r="B16" s="36" t="s">
        <v>21</v>
      </c>
      <c r="C16" s="137" t="s">
        <v>269</v>
      </c>
      <c r="D16" s="138"/>
      <c r="E16" s="139">
        <v>2</v>
      </c>
      <c r="F16" s="222">
        <f t="shared" si="1"/>
        <v>0.5</v>
      </c>
      <c r="K16" s="15"/>
    </row>
    <row r="17" spans="1:12" ht="21.75" customHeight="1">
      <c r="A17" s="225">
        <f t="shared" ref="A17" si="2">ROUND(SUM(F17*$D$2),2)</f>
        <v>1</v>
      </c>
      <c r="B17" s="36" t="s">
        <v>21</v>
      </c>
      <c r="C17" s="137" t="s">
        <v>94</v>
      </c>
      <c r="D17" s="138"/>
      <c r="E17" s="139">
        <v>1</v>
      </c>
      <c r="F17" s="222">
        <f t="shared" ref="F17" si="3">E17/$E$2</f>
        <v>0.25</v>
      </c>
      <c r="K17" s="15"/>
    </row>
    <row r="18" spans="1:12" ht="21.75" customHeight="1">
      <c r="A18" s="225">
        <f t="shared" si="0"/>
        <v>1</v>
      </c>
      <c r="B18" s="36" t="s">
        <v>19</v>
      </c>
      <c r="C18" s="137" t="s">
        <v>125</v>
      </c>
      <c r="D18" s="138"/>
      <c r="E18" s="139">
        <v>1</v>
      </c>
      <c r="F18" s="222">
        <f t="shared" si="1"/>
        <v>0.25</v>
      </c>
      <c r="K18" s="15"/>
    </row>
    <row r="19" spans="1:12" ht="21.75" customHeight="1">
      <c r="A19" s="225">
        <f t="shared" si="0"/>
        <v>1</v>
      </c>
      <c r="B19" s="36" t="s">
        <v>19</v>
      </c>
      <c r="C19" s="137" t="s">
        <v>130</v>
      </c>
      <c r="D19" s="138"/>
      <c r="E19" s="139">
        <v>1</v>
      </c>
      <c r="F19" s="222">
        <f t="shared" si="1"/>
        <v>0.25</v>
      </c>
    </row>
    <row r="20" spans="1:12" ht="21.75" customHeight="1">
      <c r="A20" s="225">
        <f t="shared" si="0"/>
        <v>0</v>
      </c>
      <c r="B20" s="42"/>
      <c r="C20" s="140"/>
      <c r="D20" s="141"/>
      <c r="E20" s="226"/>
      <c r="F20" s="227">
        <f t="shared" si="1"/>
        <v>0</v>
      </c>
    </row>
    <row r="21" spans="1:12" s="3" customFormat="1" ht="22.5" customHeight="1">
      <c r="A21" s="177" t="s">
        <v>120</v>
      </c>
      <c r="B21" s="54"/>
      <c r="C21" s="213" t="s">
        <v>313</v>
      </c>
      <c r="D21" s="55"/>
      <c r="E21" s="55"/>
      <c r="F21" s="56"/>
      <c r="G21"/>
      <c r="H21"/>
      <c r="I21" s="214" t="s">
        <v>133</v>
      </c>
      <c r="L21" s="29"/>
    </row>
    <row r="22" spans="1:12" s="3" customFormat="1" ht="31.5" customHeight="1">
      <c r="A22" s="417" t="s">
        <v>194</v>
      </c>
      <c r="B22" s="418"/>
      <c r="C22" s="418"/>
      <c r="D22" s="418"/>
      <c r="E22" s="418"/>
      <c r="F22" s="419"/>
      <c r="G22"/>
      <c r="H22"/>
      <c r="L22" s="29"/>
    </row>
    <row r="23" spans="1:12" ht="31.5" customHeight="1">
      <c r="A23" s="420" t="s">
        <v>195</v>
      </c>
      <c r="B23" s="421"/>
      <c r="C23" s="421"/>
      <c r="D23" s="421"/>
      <c r="E23" s="421"/>
      <c r="F23" s="422"/>
    </row>
    <row r="24" spans="1:12" ht="22.5" customHeight="1">
      <c r="A24" s="185" t="s">
        <v>196</v>
      </c>
      <c r="B24" s="186"/>
      <c r="C24" s="186"/>
      <c r="D24" s="186"/>
      <c r="E24" s="186"/>
      <c r="F24" s="187"/>
    </row>
    <row r="25" spans="1:12" ht="22.5" customHeight="1">
      <c r="A25" s="185" t="s">
        <v>198</v>
      </c>
      <c r="B25" s="186"/>
      <c r="C25" s="186"/>
      <c r="D25" s="186"/>
      <c r="E25" s="186"/>
      <c r="F25" s="187"/>
    </row>
    <row r="26" spans="1:12" ht="22.5" customHeight="1">
      <c r="A26" s="188" t="s">
        <v>197</v>
      </c>
      <c r="B26" s="189"/>
      <c r="C26" s="189"/>
      <c r="D26" s="189"/>
      <c r="E26" s="189"/>
      <c r="F26" s="190"/>
    </row>
    <row r="27" spans="1:12" ht="27" customHeight="1">
      <c r="A27" s="191" t="s">
        <v>121</v>
      </c>
      <c r="B27" s="183"/>
      <c r="C27" s="183"/>
      <c r="D27" s="183"/>
      <c r="E27" s="183"/>
      <c r="F27" s="184"/>
    </row>
    <row r="28" spans="1:12" ht="33" customHeight="1">
      <c r="A28" s="417" t="s">
        <v>199</v>
      </c>
      <c r="B28" s="418"/>
      <c r="C28" s="418"/>
      <c r="D28" s="418"/>
      <c r="E28" s="418"/>
      <c r="F28" s="419"/>
    </row>
    <row r="29" spans="1:12" ht="33" customHeight="1">
      <c r="A29" s="420" t="s">
        <v>200</v>
      </c>
      <c r="B29" s="421"/>
      <c r="C29" s="421"/>
      <c r="D29" s="421"/>
      <c r="E29" s="421"/>
      <c r="F29" s="422"/>
    </row>
    <row r="30" spans="1:12" ht="22.5" customHeight="1">
      <c r="A30" s="188" t="s">
        <v>201</v>
      </c>
      <c r="B30" s="189"/>
      <c r="C30" s="189"/>
      <c r="D30" s="189"/>
      <c r="E30" s="189"/>
      <c r="F30" s="190"/>
    </row>
    <row r="31" spans="1:12" ht="27" customHeight="1">
      <c r="A31" s="191" t="s">
        <v>124</v>
      </c>
      <c r="B31" s="183"/>
      <c r="C31" s="183"/>
      <c r="D31" s="183"/>
      <c r="E31" s="183"/>
      <c r="F31" s="184"/>
    </row>
    <row r="32" spans="1:12" ht="33" customHeight="1">
      <c r="A32" s="417" t="s">
        <v>202</v>
      </c>
      <c r="B32" s="418"/>
      <c r="C32" s="418"/>
      <c r="D32" s="418"/>
      <c r="E32" s="418"/>
      <c r="F32" s="419"/>
    </row>
    <row r="33" spans="1:12" ht="32.25" customHeight="1">
      <c r="A33" s="420" t="s">
        <v>203</v>
      </c>
      <c r="B33" s="421"/>
      <c r="C33" s="421"/>
      <c r="D33" s="421"/>
      <c r="E33" s="421"/>
      <c r="F33" s="422"/>
    </row>
    <row r="34" spans="1:12" ht="31.5" customHeight="1">
      <c r="A34" s="423" t="s">
        <v>204</v>
      </c>
      <c r="B34" s="424"/>
      <c r="C34" s="424"/>
      <c r="D34" s="424"/>
      <c r="E34" s="424"/>
      <c r="F34" s="425"/>
      <c r="I34" s="3"/>
      <c r="J34" s="4"/>
      <c r="K34" s="3"/>
      <c r="L34" s="3"/>
    </row>
    <row r="35" spans="1:12">
      <c r="E35"/>
      <c r="I35"/>
      <c r="J35" s="3"/>
    </row>
    <row r="36" spans="1:12">
      <c r="E36"/>
      <c r="I36"/>
    </row>
    <row r="37" spans="1:12">
      <c r="E37"/>
      <c r="I37"/>
    </row>
    <row r="38" spans="1:12">
      <c r="E38"/>
      <c r="I38"/>
    </row>
    <row r="40" spans="1:12" ht="14.25">
      <c r="E40"/>
      <c r="I40"/>
      <c r="L40" s="40"/>
    </row>
    <row r="41" spans="1:12" ht="14.25">
      <c r="E41"/>
      <c r="I41"/>
      <c r="L41" s="40"/>
    </row>
  </sheetData>
  <mergeCells count="8">
    <mergeCell ref="A32:F32"/>
    <mergeCell ref="A33:F33"/>
    <mergeCell ref="A34:F34"/>
    <mergeCell ref="A28:F28"/>
    <mergeCell ref="E1:F1"/>
    <mergeCell ref="A22:F22"/>
    <mergeCell ref="A23:F23"/>
    <mergeCell ref="A29:F29"/>
  </mergeCells>
  <phoneticPr fontId="0" type="noConversion"/>
  <pageMargins left="0.62992125984251968" right="0.31496062992125984" top="0.39370078740157483" bottom="0.35433070866141736" header="0.23622047244094491" footer="0.19685039370078741"/>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37"/>
  <sheetViews>
    <sheetView showZeros="0" workbookViewId="0">
      <selection activeCell="J18" sqref="J18"/>
    </sheetView>
  </sheetViews>
  <sheetFormatPr baseColWidth="10" defaultColWidth="11.42578125" defaultRowHeight="12.75" outlineLevelCol="1"/>
  <cols>
    <col min="1" max="1" width="10" customWidth="1"/>
    <col min="2" max="2" width="9" customWidth="1"/>
    <col min="3" max="3" width="35.140625" customWidth="1"/>
    <col min="4" max="4" width="15.85546875" customWidth="1"/>
    <col min="5" max="5" width="11.5703125" style="24" customWidth="1"/>
    <col min="6" max="6" width="11.57031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9.7109375" style="13" customWidth="1"/>
    <col min="13" max="13" width="12.42578125" bestFit="1" customWidth="1"/>
    <col min="14" max="14" width="13" customWidth="1"/>
    <col min="15" max="15" width="4.140625" bestFit="1" customWidth="1"/>
  </cols>
  <sheetData>
    <row r="1" spans="1:18" ht="26.25" customHeight="1">
      <c r="A1" s="41"/>
      <c r="B1" s="6"/>
      <c r="C1" s="97" t="s">
        <v>29</v>
      </c>
      <c r="D1" s="530"/>
      <c r="E1" s="531"/>
      <c r="F1" s="531"/>
      <c r="G1" s="1"/>
      <c r="M1" s="8"/>
    </row>
    <row r="2" spans="1:18" s="2" customFormat="1" ht="23.25" customHeight="1">
      <c r="A2" s="33" t="str">
        <f>Menu!B6</f>
        <v>Chicorée Schiffchen mit Gorgonzola Mascarpone</v>
      </c>
      <c r="B2" s="34"/>
      <c r="C2" s="34"/>
      <c r="D2" s="532">
        <v>20</v>
      </c>
      <c r="E2" s="30">
        <v>4</v>
      </c>
      <c r="F2" s="22" t="s">
        <v>2</v>
      </c>
      <c r="L2" s="13"/>
      <c r="M2" s="8"/>
      <c r="N2"/>
      <c r="O2"/>
    </row>
    <row r="3" spans="1:18" s="8" customFormat="1" ht="21" customHeight="1">
      <c r="A3" s="10" t="s">
        <v>1</v>
      </c>
      <c r="B3" s="49" t="s">
        <v>0</v>
      </c>
      <c r="C3" s="11" t="s">
        <v>8</v>
      </c>
      <c r="D3" s="31" t="s">
        <v>7</v>
      </c>
      <c r="E3" s="23" t="s">
        <v>10</v>
      </c>
      <c r="F3" s="9" t="s">
        <v>3</v>
      </c>
      <c r="J3" s="126"/>
      <c r="L3" s="13"/>
      <c r="N3"/>
      <c r="O3"/>
    </row>
    <row r="4" spans="1:18" ht="21.75" customHeight="1">
      <c r="A4" s="219">
        <v>50</v>
      </c>
      <c r="B4" s="35" t="s">
        <v>21</v>
      </c>
      <c r="C4" s="134" t="s">
        <v>338</v>
      </c>
      <c r="D4" s="135"/>
      <c r="E4" s="136"/>
      <c r="F4" s="221"/>
      <c r="J4" s="13"/>
      <c r="K4" s="15"/>
      <c r="M4" s="8"/>
      <c r="N4" s="37"/>
      <c r="P4" s="37"/>
      <c r="Q4" s="38"/>
      <c r="R4" s="38"/>
    </row>
    <row r="5" spans="1:18" ht="21.75" customHeight="1">
      <c r="A5" s="145">
        <f t="shared" ref="A5:A20" si="0">ROUND(SUM(F5*$D$2),2)</f>
        <v>1</v>
      </c>
      <c r="B5" s="36" t="s">
        <v>22</v>
      </c>
      <c r="C5" s="137" t="s">
        <v>144</v>
      </c>
      <c r="D5" s="138"/>
      <c r="E5" s="139">
        <v>0.2</v>
      </c>
      <c r="F5" s="222">
        <f t="shared" ref="F5:F20" si="1">E5/$E$2</f>
        <v>0.05</v>
      </c>
      <c r="J5" s="13"/>
      <c r="K5" s="15"/>
      <c r="M5" s="8"/>
      <c r="N5" s="37"/>
      <c r="P5" s="37"/>
      <c r="Q5" s="38"/>
      <c r="R5" s="38"/>
    </row>
    <row r="6" spans="1:18" ht="21.75" customHeight="1">
      <c r="A6" s="145">
        <f t="shared" si="0"/>
        <v>0.13</v>
      </c>
      <c r="B6" s="36" t="s">
        <v>78</v>
      </c>
      <c r="C6" s="137" t="s">
        <v>143</v>
      </c>
      <c r="D6" s="138"/>
      <c r="E6" s="139">
        <v>2.5000000000000001E-2</v>
      </c>
      <c r="F6" s="222">
        <f t="shared" si="1"/>
        <v>6.2500000000000003E-3</v>
      </c>
      <c r="I6" s="113"/>
      <c r="J6" s="13"/>
      <c r="K6" s="15"/>
      <c r="M6" s="8"/>
      <c r="N6" s="37"/>
      <c r="P6" s="37"/>
      <c r="Q6" s="38"/>
      <c r="R6" s="38"/>
    </row>
    <row r="7" spans="1:18" ht="21.75" customHeight="1">
      <c r="A7" s="145">
        <f t="shared" si="0"/>
        <v>0</v>
      </c>
      <c r="B7" s="36"/>
      <c r="C7" s="237" t="s">
        <v>271</v>
      </c>
      <c r="D7" s="138"/>
      <c r="E7" s="139"/>
      <c r="F7" s="222">
        <f t="shared" si="1"/>
        <v>0</v>
      </c>
      <c r="J7" s="13"/>
      <c r="K7" s="15"/>
      <c r="M7" s="8"/>
      <c r="Q7" s="38"/>
    </row>
    <row r="8" spans="1:18" ht="21.75" customHeight="1">
      <c r="A8" s="145">
        <f t="shared" si="0"/>
        <v>0</v>
      </c>
      <c r="B8" s="36"/>
      <c r="C8" s="137" t="s">
        <v>43</v>
      </c>
      <c r="D8" s="138"/>
      <c r="E8" s="139"/>
      <c r="F8" s="222">
        <f t="shared" si="1"/>
        <v>0</v>
      </c>
      <c r="J8" s="13"/>
      <c r="K8" s="15"/>
      <c r="M8" s="8"/>
      <c r="Q8" s="38"/>
    </row>
    <row r="9" spans="1:18" ht="21.75" customHeight="1">
      <c r="A9" s="145">
        <f t="shared" si="0"/>
        <v>0</v>
      </c>
      <c r="B9" s="36"/>
      <c r="C9" s="137" t="s">
        <v>339</v>
      </c>
      <c r="D9" s="138"/>
      <c r="E9" s="139"/>
      <c r="F9" s="222">
        <f t="shared" si="1"/>
        <v>0</v>
      </c>
      <c r="J9" s="13"/>
      <c r="K9" s="15"/>
      <c r="M9" s="8"/>
      <c r="Q9" s="38"/>
    </row>
    <row r="10" spans="1:18" ht="21.75" customHeight="1">
      <c r="A10" s="145">
        <f t="shared" si="0"/>
        <v>0</v>
      </c>
      <c r="B10" s="36"/>
      <c r="C10" s="224"/>
      <c r="D10" s="138"/>
      <c r="E10" s="139"/>
      <c r="F10" s="222">
        <f t="shared" si="1"/>
        <v>0</v>
      </c>
      <c r="J10" s="13"/>
      <c r="K10" s="15"/>
      <c r="M10" s="8"/>
      <c r="Q10" s="38"/>
    </row>
    <row r="11" spans="1:18" ht="21.75" customHeight="1">
      <c r="A11" s="145">
        <f t="shared" si="0"/>
        <v>0</v>
      </c>
      <c r="B11" s="36"/>
      <c r="C11" s="137"/>
      <c r="D11" s="138"/>
      <c r="E11" s="139"/>
      <c r="F11" s="222">
        <f t="shared" si="1"/>
        <v>0</v>
      </c>
      <c r="J11" s="13"/>
      <c r="K11" s="15"/>
      <c r="M11" s="8"/>
      <c r="Q11" s="38"/>
    </row>
    <row r="12" spans="1:18" ht="21.75" customHeight="1">
      <c r="A12" s="145">
        <f t="shared" si="0"/>
        <v>0</v>
      </c>
      <c r="B12" s="36"/>
      <c r="C12" s="137"/>
      <c r="D12" s="138"/>
      <c r="E12" s="139"/>
      <c r="F12" s="222">
        <f t="shared" si="1"/>
        <v>0</v>
      </c>
      <c r="J12" s="13"/>
      <c r="K12" s="15"/>
      <c r="M12" s="8"/>
      <c r="Q12" s="38"/>
    </row>
    <row r="13" spans="1:18" ht="21.75" customHeight="1">
      <c r="A13" s="145">
        <f t="shared" si="0"/>
        <v>0</v>
      </c>
      <c r="B13" s="36"/>
      <c r="C13" s="137"/>
      <c r="D13" s="138"/>
      <c r="E13" s="139"/>
      <c r="F13" s="222">
        <f t="shared" si="1"/>
        <v>0</v>
      </c>
      <c r="J13" s="13"/>
      <c r="K13" s="15"/>
      <c r="Q13" s="38"/>
    </row>
    <row r="14" spans="1:18" ht="21.75" customHeight="1">
      <c r="A14" s="145">
        <f t="shared" si="0"/>
        <v>0</v>
      </c>
      <c r="B14" s="36"/>
      <c r="C14" s="137"/>
      <c r="D14" s="138"/>
      <c r="E14" s="139"/>
      <c r="F14" s="222">
        <f t="shared" si="1"/>
        <v>0</v>
      </c>
      <c r="K14" s="15"/>
      <c r="Q14" s="38"/>
    </row>
    <row r="15" spans="1:18" ht="21.75" customHeight="1">
      <c r="A15" s="145">
        <f t="shared" si="0"/>
        <v>0</v>
      </c>
      <c r="B15" s="36"/>
      <c r="C15" s="224"/>
      <c r="D15" s="138"/>
      <c r="E15" s="139"/>
      <c r="F15" s="222">
        <f t="shared" si="1"/>
        <v>0</v>
      </c>
      <c r="K15" s="15"/>
      <c r="Q15" s="38"/>
    </row>
    <row r="16" spans="1:18" ht="21.75" customHeight="1">
      <c r="A16" s="145">
        <f t="shared" si="0"/>
        <v>0</v>
      </c>
      <c r="B16" s="36"/>
      <c r="C16" s="137"/>
      <c r="D16" s="138"/>
      <c r="E16" s="139"/>
      <c r="F16" s="222">
        <f t="shared" si="1"/>
        <v>0</v>
      </c>
      <c r="K16" s="15"/>
    </row>
    <row r="17" spans="1:12" ht="21.75" customHeight="1">
      <c r="A17" s="145">
        <f t="shared" si="0"/>
        <v>0</v>
      </c>
      <c r="B17" s="36"/>
      <c r="C17" s="137"/>
      <c r="D17" s="138"/>
      <c r="E17" s="139"/>
      <c r="F17" s="222">
        <f t="shared" si="1"/>
        <v>0</v>
      </c>
      <c r="K17" s="15"/>
    </row>
    <row r="18" spans="1:12" ht="21.75" customHeight="1">
      <c r="A18" s="145">
        <f t="shared" si="0"/>
        <v>0</v>
      </c>
      <c r="B18" s="36"/>
      <c r="C18" s="137"/>
      <c r="D18" s="138"/>
      <c r="E18" s="139"/>
      <c r="F18" s="222">
        <f t="shared" si="1"/>
        <v>0</v>
      </c>
      <c r="K18" s="15"/>
    </row>
    <row r="19" spans="1:12" ht="21.75" customHeight="1">
      <c r="A19" s="145">
        <f t="shared" si="0"/>
        <v>0</v>
      </c>
      <c r="B19" s="36"/>
      <c r="C19" s="137"/>
      <c r="D19" s="138"/>
      <c r="E19" s="139"/>
      <c r="F19" s="222">
        <f t="shared" si="1"/>
        <v>0</v>
      </c>
    </row>
    <row r="20" spans="1:12" ht="21.75" customHeight="1">
      <c r="A20" s="153">
        <f t="shared" si="0"/>
        <v>0</v>
      </c>
      <c r="B20" s="42"/>
      <c r="C20" s="140"/>
      <c r="D20" s="141"/>
      <c r="E20" s="226"/>
      <c r="F20" s="227">
        <f t="shared" si="1"/>
        <v>0</v>
      </c>
    </row>
    <row r="21" spans="1:12" s="3" customFormat="1" ht="22.5" customHeight="1">
      <c r="A21" s="127" t="s">
        <v>17</v>
      </c>
      <c r="B21" s="54"/>
      <c r="C21" s="416" t="s">
        <v>349</v>
      </c>
      <c r="D21" s="55"/>
      <c r="E21" s="55"/>
      <c r="F21" s="56"/>
      <c r="G21"/>
      <c r="H21"/>
      <c r="L21" s="29"/>
    </row>
    <row r="22" spans="1:12" ht="31.5" customHeight="1">
      <c r="A22" s="432" t="s">
        <v>209</v>
      </c>
      <c r="B22" s="433"/>
      <c r="C22" s="433"/>
      <c r="D22" s="433"/>
      <c r="E22" s="433"/>
      <c r="F22" s="434"/>
    </row>
    <row r="23" spans="1:12" ht="31.5" customHeight="1">
      <c r="A23" s="426"/>
      <c r="B23" s="427"/>
      <c r="C23" s="427"/>
      <c r="D23" s="427"/>
      <c r="E23" s="427"/>
      <c r="F23" s="428"/>
    </row>
    <row r="24" spans="1:12" ht="31.5" customHeight="1">
      <c r="A24" s="426"/>
      <c r="B24" s="427"/>
      <c r="C24" s="427"/>
      <c r="D24" s="427"/>
      <c r="E24" s="427"/>
      <c r="F24" s="428"/>
    </row>
    <row r="25" spans="1:12" ht="31.5" customHeight="1">
      <c r="A25" s="426"/>
      <c r="B25" s="427"/>
      <c r="C25" s="427"/>
      <c r="D25" s="427"/>
      <c r="E25" s="427"/>
      <c r="F25" s="428"/>
    </row>
    <row r="26" spans="1:12" ht="31.5" customHeight="1">
      <c r="A26" s="426"/>
      <c r="B26" s="427"/>
      <c r="C26" s="427"/>
      <c r="D26" s="427"/>
      <c r="E26" s="427"/>
      <c r="F26" s="428"/>
    </row>
    <row r="27" spans="1:12" ht="31.5" customHeight="1">
      <c r="A27" s="426"/>
      <c r="B27" s="427"/>
      <c r="C27" s="427"/>
      <c r="D27" s="427"/>
      <c r="E27" s="427"/>
      <c r="F27" s="428"/>
    </row>
    <row r="28" spans="1:12" s="3" customFormat="1" ht="31.5" customHeight="1">
      <c r="A28" s="426"/>
      <c r="B28" s="427"/>
      <c r="C28" s="427"/>
      <c r="D28" s="427"/>
      <c r="E28" s="427"/>
      <c r="F28" s="428"/>
      <c r="G28"/>
      <c r="H28"/>
    </row>
    <row r="29" spans="1:12" ht="31.5" customHeight="1">
      <c r="A29" s="426"/>
      <c r="B29" s="427"/>
      <c r="C29" s="427"/>
      <c r="D29" s="427"/>
      <c r="E29" s="427"/>
      <c r="F29" s="428"/>
      <c r="I29" s="3"/>
      <c r="J29" s="3"/>
      <c r="K29" s="3"/>
      <c r="L29" s="3"/>
    </row>
    <row r="30" spans="1:12" ht="31.5" customHeight="1">
      <c r="A30" s="426"/>
      <c r="B30" s="427"/>
      <c r="C30" s="427"/>
      <c r="D30" s="427"/>
      <c r="E30" s="427"/>
      <c r="F30" s="428"/>
      <c r="I30" s="3"/>
      <c r="J30" s="3"/>
      <c r="K30" s="3"/>
      <c r="L30" s="3"/>
    </row>
    <row r="31" spans="1:12" ht="31.5" customHeight="1">
      <c r="A31" s="426"/>
      <c r="B31" s="427"/>
      <c r="C31" s="427"/>
      <c r="D31" s="427"/>
      <c r="E31" s="427"/>
      <c r="F31" s="428"/>
      <c r="I31" s="3"/>
      <c r="J31" s="3"/>
      <c r="K31" s="3"/>
      <c r="L31" s="3"/>
    </row>
    <row r="32" spans="1:12" ht="31.5" customHeight="1">
      <c r="A32" s="429"/>
      <c r="B32" s="430"/>
      <c r="C32" s="430"/>
      <c r="D32" s="430"/>
      <c r="E32" s="430"/>
      <c r="F32" s="431"/>
    </row>
    <row r="33" spans="5:12">
      <c r="E33"/>
      <c r="I33"/>
    </row>
    <row r="34" spans="5:12">
      <c r="E34"/>
      <c r="I34"/>
    </row>
    <row r="36" spans="5:12" ht="14.25">
      <c r="E36"/>
      <c r="I36"/>
      <c r="L36" s="40"/>
    </row>
    <row r="37" spans="5:12" ht="14.25">
      <c r="E37"/>
      <c r="I37"/>
      <c r="L37" s="40"/>
    </row>
  </sheetData>
  <mergeCells count="12">
    <mergeCell ref="A31:F31"/>
    <mergeCell ref="A32:F32"/>
    <mergeCell ref="E1:F1"/>
    <mergeCell ref="A22:F22"/>
    <mergeCell ref="A26:F26"/>
    <mergeCell ref="A30:F30"/>
    <mergeCell ref="A23:F23"/>
    <mergeCell ref="A24:F24"/>
    <mergeCell ref="A25:F25"/>
    <mergeCell ref="A27:F27"/>
    <mergeCell ref="A28:F28"/>
    <mergeCell ref="A29:F29"/>
  </mergeCells>
  <pageMargins left="0.63" right="0.3" top="0.39370078740157483" bottom="0.35714285714285715"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H39"/>
  <sheetViews>
    <sheetView showZeros="0" workbookViewId="0">
      <selection activeCell="I15" sqref="I15"/>
    </sheetView>
  </sheetViews>
  <sheetFormatPr baseColWidth="10" defaultColWidth="11.42578125" defaultRowHeight="12.75"/>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s>
  <sheetData>
    <row r="1" spans="1:7" ht="26.25" customHeight="1">
      <c r="A1" s="41"/>
      <c r="B1" s="6"/>
      <c r="C1" s="97" t="s">
        <v>29</v>
      </c>
      <c r="D1" s="530"/>
      <c r="E1" s="531"/>
      <c r="F1" s="531"/>
      <c r="G1" s="1"/>
    </row>
    <row r="2" spans="1:7" s="2" customFormat="1" ht="23.25" customHeight="1">
      <c r="A2" s="33" t="str">
        <f>Menu!B8</f>
        <v>Pumpernickel mit Bündnerfleischcrème</v>
      </c>
      <c r="B2" s="34"/>
      <c r="C2" s="34"/>
      <c r="D2" s="532">
        <v>8</v>
      </c>
      <c r="E2" s="30">
        <v>8</v>
      </c>
      <c r="F2" s="22" t="s">
        <v>2</v>
      </c>
    </row>
    <row r="3" spans="1:7" s="8" customFormat="1" ht="21" customHeight="1">
      <c r="A3" s="10" t="s">
        <v>1</v>
      </c>
      <c r="B3" s="49" t="s">
        <v>0</v>
      </c>
      <c r="C3" s="11" t="s">
        <v>8</v>
      </c>
      <c r="D3" s="215" t="s">
        <v>7</v>
      </c>
      <c r="E3" s="23" t="s">
        <v>10</v>
      </c>
      <c r="F3" s="9" t="s">
        <v>3</v>
      </c>
    </row>
    <row r="4" spans="1:7" ht="21.75" customHeight="1">
      <c r="A4" s="219">
        <f t="shared" ref="A4:A20" si="0">ROUND(SUM(F4*$D$2),2)</f>
        <v>1</v>
      </c>
      <c r="B4" s="35" t="s">
        <v>21</v>
      </c>
      <c r="C4" s="134" t="s">
        <v>270</v>
      </c>
      <c r="D4" s="142"/>
      <c r="E4" s="136">
        <v>1</v>
      </c>
      <c r="F4" s="221">
        <f t="shared" ref="F4:F20" si="1">E4/$E$2</f>
        <v>0.125</v>
      </c>
    </row>
    <row r="5" spans="1:7" ht="21.75" customHeight="1">
      <c r="A5" s="145">
        <f t="shared" si="0"/>
        <v>0.1</v>
      </c>
      <c r="B5" s="36" t="s">
        <v>22</v>
      </c>
      <c r="C5" s="137" t="s">
        <v>178</v>
      </c>
      <c r="D5" s="138"/>
      <c r="E5" s="139">
        <v>0.1</v>
      </c>
      <c r="F5" s="222">
        <f t="shared" si="1"/>
        <v>1.2500000000000001E-2</v>
      </c>
    </row>
    <row r="6" spans="1:7" ht="21.75" customHeight="1">
      <c r="A6" s="145">
        <f t="shared" si="0"/>
        <v>0.03</v>
      </c>
      <c r="B6" s="36" t="s">
        <v>22</v>
      </c>
      <c r="C6" s="99" t="s">
        <v>79</v>
      </c>
      <c r="D6" s="138"/>
      <c r="E6" s="139">
        <v>2.5000000000000001E-2</v>
      </c>
      <c r="F6" s="222">
        <f t="shared" si="1"/>
        <v>3.1250000000000002E-3</v>
      </c>
    </row>
    <row r="7" spans="1:7" ht="21.75" customHeight="1">
      <c r="A7" s="145">
        <f t="shared" si="0"/>
        <v>0.15</v>
      </c>
      <c r="B7" s="36" t="s">
        <v>78</v>
      </c>
      <c r="C7" s="137" t="s">
        <v>145</v>
      </c>
      <c r="D7" s="138"/>
      <c r="E7" s="139">
        <v>0.15</v>
      </c>
      <c r="F7" s="222">
        <f t="shared" si="1"/>
        <v>1.8749999999999999E-2</v>
      </c>
    </row>
    <row r="8" spans="1:7" ht="21.75" customHeight="1">
      <c r="A8" s="145">
        <f t="shared" si="0"/>
        <v>1</v>
      </c>
      <c r="B8" s="36" t="s">
        <v>20</v>
      </c>
      <c r="C8" s="137" t="s">
        <v>215</v>
      </c>
      <c r="D8" s="138"/>
      <c r="E8" s="139">
        <v>1</v>
      </c>
      <c r="F8" s="222">
        <f t="shared" si="1"/>
        <v>0.125</v>
      </c>
    </row>
    <row r="9" spans="1:7" ht="21.75" customHeight="1">
      <c r="A9" s="145">
        <f t="shared" si="0"/>
        <v>0.1</v>
      </c>
      <c r="B9" s="36" t="s">
        <v>22</v>
      </c>
      <c r="C9" s="137" t="s">
        <v>146</v>
      </c>
      <c r="D9" s="138"/>
      <c r="E9" s="139">
        <v>0.1</v>
      </c>
      <c r="F9" s="222">
        <f t="shared" si="1"/>
        <v>1.2500000000000001E-2</v>
      </c>
    </row>
    <row r="10" spans="1:7" ht="21.75" customHeight="1">
      <c r="A10" s="145">
        <f t="shared" si="0"/>
        <v>0.3</v>
      </c>
      <c r="B10" s="36" t="s">
        <v>22</v>
      </c>
      <c r="C10" s="440" t="s">
        <v>147</v>
      </c>
      <c r="D10" s="441"/>
      <c r="E10" s="139">
        <v>0.3</v>
      </c>
      <c r="F10" s="222">
        <f t="shared" si="1"/>
        <v>3.7499999999999999E-2</v>
      </c>
    </row>
    <row r="11" spans="1:7" ht="21.75" customHeight="1">
      <c r="A11" s="145">
        <f t="shared" si="0"/>
        <v>0.1</v>
      </c>
      <c r="B11" s="36" t="s">
        <v>22</v>
      </c>
      <c r="C11" s="137" t="s">
        <v>211</v>
      </c>
      <c r="D11" s="138"/>
      <c r="E11" s="139">
        <v>0.1</v>
      </c>
      <c r="F11" s="222">
        <f t="shared" si="1"/>
        <v>1.2500000000000001E-2</v>
      </c>
    </row>
    <row r="12" spans="1:7" ht="21.75" customHeight="1">
      <c r="A12" s="145">
        <f t="shared" si="0"/>
        <v>4</v>
      </c>
      <c r="B12" s="36" t="s">
        <v>21</v>
      </c>
      <c r="C12" s="137" t="s">
        <v>148</v>
      </c>
      <c r="D12" s="138" t="s">
        <v>210</v>
      </c>
      <c r="E12" s="139">
        <v>4</v>
      </c>
      <c r="F12" s="222">
        <f t="shared" si="1"/>
        <v>0.5</v>
      </c>
    </row>
    <row r="13" spans="1:7" ht="21.75" customHeight="1">
      <c r="A13" s="145">
        <f t="shared" si="0"/>
        <v>3</v>
      </c>
      <c r="B13" s="36" t="s">
        <v>21</v>
      </c>
      <c r="C13" s="137" t="s">
        <v>218</v>
      </c>
      <c r="D13" s="138"/>
      <c r="E13" s="139">
        <v>3</v>
      </c>
      <c r="F13" s="222">
        <f t="shared" si="1"/>
        <v>0.375</v>
      </c>
    </row>
    <row r="14" spans="1:7" ht="21.75" customHeight="1">
      <c r="A14" s="145">
        <f t="shared" si="0"/>
        <v>0</v>
      </c>
      <c r="B14" s="36"/>
      <c r="C14" s="137"/>
      <c r="D14" s="138"/>
      <c r="E14" s="139"/>
      <c r="F14" s="222">
        <f t="shared" si="1"/>
        <v>0</v>
      </c>
    </row>
    <row r="15" spans="1:7" ht="21.75" customHeight="1">
      <c r="A15" s="145">
        <f t="shared" si="0"/>
        <v>0</v>
      </c>
      <c r="B15" s="36"/>
      <c r="C15" s="137"/>
      <c r="D15" s="138"/>
      <c r="E15" s="139"/>
      <c r="F15" s="222">
        <f t="shared" si="1"/>
        <v>0</v>
      </c>
    </row>
    <row r="16" spans="1:7" ht="21.75" customHeight="1">
      <c r="A16" s="145">
        <f t="shared" si="0"/>
        <v>0</v>
      </c>
      <c r="B16" s="36"/>
      <c r="C16" s="137"/>
      <c r="D16" s="138"/>
      <c r="E16" s="139"/>
      <c r="F16" s="222">
        <f t="shared" si="1"/>
        <v>0</v>
      </c>
    </row>
    <row r="17" spans="1:8" ht="21.75" customHeight="1">
      <c r="A17" s="145">
        <f t="shared" si="0"/>
        <v>0</v>
      </c>
      <c r="B17" s="36"/>
      <c r="C17" s="137"/>
      <c r="D17" s="138"/>
      <c r="E17" s="139"/>
      <c r="F17" s="222">
        <f t="shared" si="1"/>
        <v>0</v>
      </c>
    </row>
    <row r="18" spans="1:8" ht="21.75" customHeight="1">
      <c r="A18" s="225">
        <f t="shared" si="0"/>
        <v>0</v>
      </c>
      <c r="B18" s="36"/>
      <c r="C18" s="137"/>
      <c r="D18" s="138"/>
      <c r="E18" s="139"/>
      <c r="F18" s="222">
        <f t="shared" si="1"/>
        <v>0</v>
      </c>
    </row>
    <row r="19" spans="1:8" ht="21.75" customHeight="1">
      <c r="A19" s="225">
        <f t="shared" si="0"/>
        <v>0</v>
      </c>
      <c r="B19" s="36"/>
      <c r="C19" s="137"/>
      <c r="D19" s="138"/>
      <c r="E19" s="139"/>
      <c r="F19" s="222">
        <f t="shared" si="1"/>
        <v>0</v>
      </c>
    </row>
    <row r="20" spans="1:8" ht="21.75" customHeight="1">
      <c r="A20" s="225">
        <f t="shared" si="0"/>
        <v>0</v>
      </c>
      <c r="B20" s="42"/>
      <c r="C20" s="140"/>
      <c r="D20" s="141"/>
      <c r="E20" s="226"/>
      <c r="F20" s="227">
        <f t="shared" si="1"/>
        <v>0</v>
      </c>
    </row>
    <row r="21" spans="1:8" s="3" customFormat="1" ht="22.5" customHeight="1">
      <c r="A21" s="53" t="s">
        <v>17</v>
      </c>
      <c r="B21" s="54"/>
      <c r="C21" s="416" t="s">
        <v>341</v>
      </c>
      <c r="D21" s="55" t="s">
        <v>28</v>
      </c>
      <c r="E21" s="55"/>
      <c r="F21" s="56"/>
      <c r="G21"/>
      <c r="H21"/>
    </row>
    <row r="22" spans="1:8" ht="31.5" customHeight="1">
      <c r="A22" s="439" t="s">
        <v>212</v>
      </c>
      <c r="B22" s="427"/>
      <c r="C22" s="427"/>
      <c r="D22" s="427"/>
      <c r="E22" s="427"/>
      <c r="F22" s="428"/>
    </row>
    <row r="23" spans="1:8" ht="23.25" customHeight="1">
      <c r="A23" s="439" t="s">
        <v>213</v>
      </c>
      <c r="B23" s="427"/>
      <c r="C23" s="427"/>
      <c r="D23" s="427"/>
      <c r="E23" s="427"/>
      <c r="F23" s="428"/>
    </row>
    <row r="24" spans="1:8" ht="23.25" customHeight="1">
      <c r="A24" s="439"/>
      <c r="B24" s="427"/>
      <c r="C24" s="427"/>
      <c r="D24" s="427"/>
      <c r="E24" s="427"/>
      <c r="F24" s="428"/>
    </row>
    <row r="25" spans="1:8" ht="19.5" customHeight="1">
      <c r="A25" s="439" t="s">
        <v>214</v>
      </c>
      <c r="B25" s="427"/>
      <c r="C25" s="427"/>
      <c r="D25" s="427"/>
      <c r="E25" s="427"/>
      <c r="F25" s="428"/>
    </row>
    <row r="26" spans="1:8" ht="19.5" customHeight="1">
      <c r="A26" s="439"/>
      <c r="B26" s="427"/>
      <c r="C26" s="427"/>
      <c r="D26" s="427"/>
      <c r="E26" s="427"/>
      <c r="F26" s="428"/>
    </row>
    <row r="27" spans="1:8" s="3" customFormat="1" ht="27.75" customHeight="1">
      <c r="A27" s="439" t="s">
        <v>216</v>
      </c>
      <c r="B27" s="427"/>
      <c r="C27" s="427"/>
      <c r="D27" s="427"/>
      <c r="E27" s="427"/>
      <c r="F27" s="428"/>
      <c r="G27"/>
      <c r="H27"/>
    </row>
    <row r="28" spans="1:8" ht="27.75" customHeight="1">
      <c r="A28" s="439"/>
      <c r="B28" s="427"/>
      <c r="C28" s="427"/>
      <c r="D28" s="427"/>
      <c r="E28" s="427"/>
      <c r="F28" s="428"/>
    </row>
    <row r="29" spans="1:8" ht="42.75" customHeight="1">
      <c r="A29" s="436" t="s">
        <v>217</v>
      </c>
      <c r="B29" s="437"/>
      <c r="C29" s="437"/>
      <c r="D29" s="437"/>
      <c r="E29" s="437"/>
      <c r="F29" s="438"/>
    </row>
    <row r="30" spans="1:8" ht="31.5" customHeight="1">
      <c r="A30" s="436"/>
      <c r="B30" s="437"/>
      <c r="C30" s="437"/>
      <c r="D30" s="437"/>
      <c r="E30" s="437"/>
      <c r="F30" s="438"/>
    </row>
    <row r="31" spans="1:8" ht="31.5" customHeight="1">
      <c r="A31" s="436"/>
      <c r="B31" s="437"/>
      <c r="C31" s="437"/>
      <c r="D31" s="437"/>
      <c r="E31" s="437"/>
      <c r="F31" s="438"/>
    </row>
    <row r="32" spans="1:8" ht="31.5" customHeight="1">
      <c r="A32" s="435"/>
      <c r="B32" s="430"/>
      <c r="C32" s="430"/>
      <c r="D32" s="430"/>
      <c r="E32" s="430"/>
      <c r="F32" s="431"/>
    </row>
    <row r="33" spans="5:5">
      <c r="E33"/>
    </row>
    <row r="38" spans="5:5">
      <c r="E38"/>
    </row>
    <row r="39" spans="5:5">
      <c r="E39"/>
    </row>
  </sheetData>
  <mergeCells count="10">
    <mergeCell ref="A32:F32"/>
    <mergeCell ref="E1:F1"/>
    <mergeCell ref="A29:F29"/>
    <mergeCell ref="A31:F31"/>
    <mergeCell ref="A22:F22"/>
    <mergeCell ref="A23:F24"/>
    <mergeCell ref="A27:F28"/>
    <mergeCell ref="A25:F26"/>
    <mergeCell ref="A30:F30"/>
    <mergeCell ref="C10:D10"/>
  </mergeCells>
  <phoneticPr fontId="0" type="noConversion"/>
  <pageMargins left="0.63" right="0.21875" top="0.39370078740157483" bottom="0.43307086614173229"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R45"/>
  <sheetViews>
    <sheetView showZeros="0" zoomScaleNormal="100" workbookViewId="0">
      <selection activeCell="I23" sqref="I23"/>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42578125" style="24" customWidth="1"/>
    <col min="6" max="6" width="15.28515625" customWidth="1"/>
    <col min="7" max="7" width="6.140625" customWidth="1"/>
    <col min="8" max="8" width="9.140625" customWidth="1"/>
    <col min="9" max="9" width="11.42578125" style="316" customWidth="1" outlineLevel="1"/>
    <col min="10" max="10" width="6.140625" customWidth="1" outlineLevel="1"/>
    <col min="11" max="11" width="6.140625" customWidth="1"/>
    <col min="12" max="12" width="19.7109375" style="13" customWidth="1"/>
    <col min="13" max="13" width="12.42578125" bestFit="1" customWidth="1"/>
    <col min="14" max="14" width="13" customWidth="1"/>
    <col min="15" max="15" width="4.140625" bestFit="1" customWidth="1"/>
  </cols>
  <sheetData>
    <row r="1" spans="1:18" ht="26.25" customHeight="1">
      <c r="A1" s="41"/>
      <c r="B1" s="6"/>
      <c r="C1" s="97" t="s">
        <v>29</v>
      </c>
      <c r="D1" s="530"/>
      <c r="E1" s="531"/>
      <c r="F1" s="531"/>
      <c r="G1" s="1"/>
      <c r="M1" s="8"/>
    </row>
    <row r="2" spans="1:18" s="2" customFormat="1" ht="23.25" customHeight="1">
      <c r="A2" s="33" t="str">
        <f>Menu!B10</f>
        <v>Mercimek Köftesi auf Randencarpaccio</v>
      </c>
      <c r="B2" s="34"/>
      <c r="C2" s="34"/>
      <c r="D2" s="532">
        <v>45</v>
      </c>
      <c r="E2" s="30">
        <v>15</v>
      </c>
      <c r="F2" s="22" t="s">
        <v>2</v>
      </c>
      <c r="I2" s="216"/>
      <c r="L2" s="13"/>
      <c r="M2" s="8"/>
      <c r="N2"/>
      <c r="O2"/>
    </row>
    <row r="3" spans="1:18" s="8" customFormat="1" ht="18.75" customHeight="1">
      <c r="A3" s="10" t="s">
        <v>1</v>
      </c>
      <c r="B3" s="49" t="s">
        <v>0</v>
      </c>
      <c r="C3" s="11" t="s">
        <v>8</v>
      </c>
      <c r="D3" s="31" t="s">
        <v>7</v>
      </c>
      <c r="E3" s="23" t="s">
        <v>10</v>
      </c>
      <c r="F3" s="9" t="s">
        <v>3</v>
      </c>
      <c r="I3" s="217"/>
      <c r="L3" s="13"/>
      <c r="N3"/>
      <c r="O3"/>
    </row>
    <row r="4" spans="1:18" ht="19.5" customHeight="1">
      <c r="A4" s="219">
        <f t="shared" ref="A4:A31" si="0">ROUND(SUM(F4*$D$2),2)</f>
        <v>3</v>
      </c>
      <c r="B4" s="36" t="s">
        <v>21</v>
      </c>
      <c r="C4" s="137" t="s">
        <v>38</v>
      </c>
      <c r="D4" s="135"/>
      <c r="E4" s="136">
        <v>1</v>
      </c>
      <c r="F4" s="221">
        <f t="shared" ref="F4:F31" si="1">E4/$E$2</f>
        <v>6.6666666666666666E-2</v>
      </c>
      <c r="K4" s="15"/>
      <c r="L4" s="38"/>
      <c r="M4" s="38"/>
      <c r="N4" s="37"/>
      <c r="P4" s="37"/>
      <c r="Q4" s="38"/>
      <c r="R4" s="38"/>
    </row>
    <row r="5" spans="1:18" ht="19.5" customHeight="1">
      <c r="A5" s="145">
        <f t="shared" si="0"/>
        <v>3</v>
      </c>
      <c r="B5" s="36" t="s">
        <v>21</v>
      </c>
      <c r="C5" s="137" t="s">
        <v>39</v>
      </c>
      <c r="D5" s="138"/>
      <c r="E5" s="139">
        <v>1</v>
      </c>
      <c r="F5" s="222">
        <f t="shared" si="1"/>
        <v>6.6666666666666666E-2</v>
      </c>
      <c r="K5" s="15"/>
      <c r="L5" s="38"/>
      <c r="M5" s="38"/>
      <c r="N5" s="37"/>
      <c r="P5" s="37"/>
      <c r="Q5" s="38"/>
      <c r="R5" s="38"/>
    </row>
    <row r="6" spans="1:18" ht="19.5" customHeight="1">
      <c r="A6" s="145">
        <f t="shared" si="0"/>
        <v>3</v>
      </c>
      <c r="B6" s="36" t="s">
        <v>19</v>
      </c>
      <c r="C6" s="137" t="s">
        <v>40</v>
      </c>
      <c r="D6" s="138"/>
      <c r="E6" s="139">
        <v>1</v>
      </c>
      <c r="F6" s="222">
        <f t="shared" si="1"/>
        <v>6.6666666666666666E-2</v>
      </c>
      <c r="K6" s="15"/>
      <c r="L6" s="38"/>
      <c r="M6" s="38"/>
      <c r="N6" s="37"/>
      <c r="P6" s="37"/>
      <c r="Q6" s="38"/>
      <c r="R6" s="38"/>
    </row>
    <row r="7" spans="1:18" ht="19.5" customHeight="1">
      <c r="A7" s="145">
        <f t="shared" si="0"/>
        <v>0.45</v>
      </c>
      <c r="B7" s="36" t="s">
        <v>22</v>
      </c>
      <c r="C7" s="137" t="s">
        <v>41</v>
      </c>
      <c r="D7" s="138"/>
      <c r="E7" s="139">
        <v>0.15</v>
      </c>
      <c r="F7" s="222">
        <f t="shared" si="1"/>
        <v>0.01</v>
      </c>
      <c r="K7" s="15"/>
      <c r="L7" s="38"/>
      <c r="M7" s="38"/>
      <c r="Q7" s="38"/>
    </row>
    <row r="8" spans="1:18" ht="19.5" customHeight="1">
      <c r="A8" s="225">
        <f t="shared" si="0"/>
        <v>1.65</v>
      </c>
      <c r="B8" s="228" t="s">
        <v>23</v>
      </c>
      <c r="C8" s="229" t="s">
        <v>42</v>
      </c>
      <c r="D8" s="230"/>
      <c r="E8" s="231">
        <v>0.55000000000000004</v>
      </c>
      <c r="F8" s="232">
        <f t="shared" si="1"/>
        <v>3.6666666666666667E-2</v>
      </c>
      <c r="K8" s="15"/>
      <c r="L8" s="38"/>
      <c r="M8" s="38"/>
      <c r="Q8" s="38"/>
    </row>
    <row r="9" spans="1:18" ht="19.5" customHeight="1">
      <c r="A9" s="233">
        <f t="shared" si="0"/>
        <v>0.45</v>
      </c>
      <c r="B9" s="36" t="s">
        <v>22</v>
      </c>
      <c r="C9" s="440" t="s">
        <v>55</v>
      </c>
      <c r="D9" s="441"/>
      <c r="E9" s="139">
        <v>0.15</v>
      </c>
      <c r="F9" s="234">
        <f t="shared" si="1"/>
        <v>0.01</v>
      </c>
      <c r="K9" s="15"/>
      <c r="L9" s="39"/>
      <c r="Q9" s="38"/>
    </row>
    <row r="10" spans="1:18" ht="19.5" customHeight="1">
      <c r="A10" s="233">
        <f t="shared" si="0"/>
        <v>1.5</v>
      </c>
      <c r="B10" s="36" t="s">
        <v>24</v>
      </c>
      <c r="C10" s="137" t="s">
        <v>47</v>
      </c>
      <c r="D10" s="138"/>
      <c r="E10" s="139">
        <v>0.5</v>
      </c>
      <c r="F10" s="234">
        <f t="shared" si="1"/>
        <v>3.3333333333333333E-2</v>
      </c>
      <c r="K10" s="15"/>
      <c r="L10" s="39"/>
      <c r="Q10" s="38"/>
    </row>
    <row r="11" spans="1:18" ht="19.5" customHeight="1">
      <c r="A11" s="233">
        <f t="shared" si="0"/>
        <v>3</v>
      </c>
      <c r="B11" s="36" t="s">
        <v>48</v>
      </c>
      <c r="C11" s="137" t="s">
        <v>43</v>
      </c>
      <c r="D11" s="138"/>
      <c r="E11" s="139">
        <v>1</v>
      </c>
      <c r="F11" s="234">
        <f t="shared" si="1"/>
        <v>6.6666666666666666E-2</v>
      </c>
      <c r="K11" s="15"/>
      <c r="L11" s="39"/>
      <c r="Q11" s="38"/>
    </row>
    <row r="12" spans="1:18" ht="19.5" customHeight="1">
      <c r="A12" s="233">
        <f t="shared" si="0"/>
        <v>3</v>
      </c>
      <c r="B12" s="36" t="s">
        <v>48</v>
      </c>
      <c r="C12" s="137" t="s">
        <v>44</v>
      </c>
      <c r="D12" s="138"/>
      <c r="E12" s="139">
        <v>1</v>
      </c>
      <c r="F12" s="234">
        <f t="shared" si="1"/>
        <v>6.6666666666666666E-2</v>
      </c>
      <c r="K12" s="15"/>
      <c r="M12" s="8"/>
      <c r="Q12" s="38"/>
    </row>
    <row r="13" spans="1:18" ht="19.5" customHeight="1">
      <c r="A13" s="233">
        <f t="shared" si="0"/>
        <v>3</v>
      </c>
      <c r="B13" s="36" t="s">
        <v>24</v>
      </c>
      <c r="C13" s="137" t="s">
        <v>45</v>
      </c>
      <c r="D13" s="138"/>
      <c r="E13" s="139">
        <v>1</v>
      </c>
      <c r="F13" s="234">
        <f t="shared" si="1"/>
        <v>6.6666666666666666E-2</v>
      </c>
      <c r="K13" s="15"/>
      <c r="M13" s="8"/>
      <c r="Q13" s="38"/>
    </row>
    <row r="14" spans="1:18" ht="19.5" customHeight="1">
      <c r="A14" s="233">
        <f t="shared" si="0"/>
        <v>1.5</v>
      </c>
      <c r="B14" s="36" t="s">
        <v>20</v>
      </c>
      <c r="C14" s="137" t="s">
        <v>54</v>
      </c>
      <c r="D14" s="138"/>
      <c r="E14" s="139">
        <v>0.5</v>
      </c>
      <c r="F14" s="234">
        <f t="shared" si="1"/>
        <v>3.3333333333333333E-2</v>
      </c>
      <c r="K14" s="15"/>
      <c r="Q14" s="38"/>
    </row>
    <row r="15" spans="1:18" ht="19.5" customHeight="1">
      <c r="A15" s="233">
        <f t="shared" si="0"/>
        <v>0.75</v>
      </c>
      <c r="B15" s="36" t="s">
        <v>20</v>
      </c>
      <c r="C15" s="137" t="s">
        <v>46</v>
      </c>
      <c r="D15" s="138"/>
      <c r="E15" s="139">
        <v>0.25</v>
      </c>
      <c r="F15" s="234">
        <f t="shared" si="1"/>
        <v>1.6666666666666666E-2</v>
      </c>
      <c r="K15" s="15"/>
      <c r="Q15" s="38"/>
    </row>
    <row r="16" spans="1:18" ht="19.5" customHeight="1">
      <c r="A16" s="233">
        <f t="shared" si="0"/>
        <v>1.5</v>
      </c>
      <c r="B16" s="36" t="s">
        <v>20</v>
      </c>
      <c r="C16" s="137" t="s">
        <v>50</v>
      </c>
      <c r="D16" s="138"/>
      <c r="E16" s="139">
        <v>0.5</v>
      </c>
      <c r="F16" s="234">
        <f t="shared" si="1"/>
        <v>3.3333333333333333E-2</v>
      </c>
      <c r="K16" s="15"/>
      <c r="Q16" s="38"/>
    </row>
    <row r="17" spans="1:17" ht="19.5" customHeight="1">
      <c r="A17" s="233">
        <f t="shared" si="0"/>
        <v>6</v>
      </c>
      <c r="B17" s="36" t="s">
        <v>19</v>
      </c>
      <c r="C17" s="137" t="s">
        <v>49</v>
      </c>
      <c r="D17" s="138"/>
      <c r="E17" s="139">
        <v>2</v>
      </c>
      <c r="F17" s="234">
        <f t="shared" si="1"/>
        <v>0.13333333333333333</v>
      </c>
      <c r="K17" s="15"/>
    </row>
    <row r="18" spans="1:17" ht="19.5" customHeight="1">
      <c r="A18" s="235">
        <f t="shared" si="0"/>
        <v>1.5</v>
      </c>
      <c r="B18" s="36" t="s">
        <v>21</v>
      </c>
      <c r="C18" s="137" t="s">
        <v>51</v>
      </c>
      <c r="D18" s="138"/>
      <c r="E18" s="139">
        <v>0.5</v>
      </c>
      <c r="F18" s="234">
        <f t="shared" si="1"/>
        <v>3.3333333333333333E-2</v>
      </c>
      <c r="K18" s="15"/>
    </row>
    <row r="19" spans="1:17" ht="19.5" customHeight="1">
      <c r="A19" s="235">
        <f t="shared" si="0"/>
        <v>3</v>
      </c>
      <c r="B19" s="228" t="s">
        <v>19</v>
      </c>
      <c r="C19" s="440" t="s">
        <v>53</v>
      </c>
      <c r="D19" s="441"/>
      <c r="E19" s="231">
        <v>1</v>
      </c>
      <c r="F19" s="236">
        <f t="shared" si="1"/>
        <v>6.6666666666666666E-2</v>
      </c>
      <c r="K19" s="15"/>
      <c r="Q19" s="38"/>
    </row>
    <row r="20" spans="1:17" ht="19.5" customHeight="1">
      <c r="A20" s="233">
        <f t="shared" ref="A20" si="2">ROUND(SUM(F20*$D$2),2)</f>
        <v>0.3</v>
      </c>
      <c r="B20" s="36" t="s">
        <v>60</v>
      </c>
      <c r="C20" s="137" t="s">
        <v>139</v>
      </c>
      <c r="D20" s="138"/>
      <c r="E20" s="139">
        <v>0.1</v>
      </c>
      <c r="F20" s="234">
        <f t="shared" ref="F20" si="3">E20/$E$2</f>
        <v>6.6666666666666671E-3</v>
      </c>
      <c r="K20" s="15"/>
    </row>
    <row r="21" spans="1:17" ht="19.5" customHeight="1">
      <c r="A21" s="233">
        <f t="shared" si="0"/>
        <v>0.3</v>
      </c>
      <c r="B21" s="36" t="s">
        <v>60</v>
      </c>
      <c r="C21" s="237" t="s">
        <v>140</v>
      </c>
      <c r="D21" s="138"/>
      <c r="E21" s="139">
        <v>0.1</v>
      </c>
      <c r="F21" s="234">
        <f t="shared" si="1"/>
        <v>6.6666666666666671E-3</v>
      </c>
      <c r="K21" s="15"/>
    </row>
    <row r="22" spans="1:17" ht="19.5" customHeight="1">
      <c r="A22" s="235">
        <f t="shared" si="0"/>
        <v>4.5</v>
      </c>
      <c r="B22" s="36" t="s">
        <v>24</v>
      </c>
      <c r="C22" s="137" t="s">
        <v>58</v>
      </c>
      <c r="D22" s="138"/>
      <c r="E22" s="139">
        <v>1.5</v>
      </c>
      <c r="F22" s="234">
        <f t="shared" si="1"/>
        <v>0.1</v>
      </c>
    </row>
    <row r="23" spans="1:17" ht="19.5" customHeight="1">
      <c r="A23" s="235">
        <f t="shared" si="0"/>
        <v>4.5</v>
      </c>
      <c r="B23" s="36" t="s">
        <v>24</v>
      </c>
      <c r="C23" s="137" t="s">
        <v>179</v>
      </c>
      <c r="D23" s="138"/>
      <c r="E23" s="139">
        <v>1.5</v>
      </c>
      <c r="F23" s="234">
        <f t="shared" si="1"/>
        <v>0.1</v>
      </c>
    </row>
    <row r="24" spans="1:17" ht="19.5" customHeight="1">
      <c r="A24" s="235">
        <f t="shared" si="0"/>
        <v>18</v>
      </c>
      <c r="B24" s="36" t="s">
        <v>19</v>
      </c>
      <c r="C24" s="137" t="s">
        <v>59</v>
      </c>
      <c r="D24" s="138"/>
      <c r="E24" s="139">
        <v>6</v>
      </c>
      <c r="F24" s="234">
        <f t="shared" si="1"/>
        <v>0.4</v>
      </c>
    </row>
    <row r="25" spans="1:17" ht="19.5" customHeight="1">
      <c r="A25" s="235">
        <f t="shared" si="0"/>
        <v>0.15</v>
      </c>
      <c r="B25" s="36"/>
      <c r="C25" s="237" t="s">
        <v>127</v>
      </c>
      <c r="D25" s="138"/>
      <c r="E25" s="139">
        <v>0.05</v>
      </c>
      <c r="F25" s="234">
        <f t="shared" si="1"/>
        <v>3.3333333333333335E-3</v>
      </c>
    </row>
    <row r="26" spans="1:17" ht="19.5" customHeight="1">
      <c r="A26" s="235">
        <f t="shared" si="0"/>
        <v>0.6</v>
      </c>
      <c r="B26" s="36" t="s">
        <v>60</v>
      </c>
      <c r="C26" s="237" t="s">
        <v>219</v>
      </c>
      <c r="D26" s="138"/>
      <c r="E26" s="139">
        <v>0.2</v>
      </c>
      <c r="F26" s="234">
        <f t="shared" si="1"/>
        <v>1.3333333333333334E-2</v>
      </c>
    </row>
    <row r="27" spans="1:17" ht="19.5" customHeight="1" thickBot="1">
      <c r="A27" s="235">
        <f t="shared" si="0"/>
        <v>6</v>
      </c>
      <c r="B27" s="228" t="s">
        <v>19</v>
      </c>
      <c r="C27" s="229" t="s">
        <v>61</v>
      </c>
      <c r="D27" s="230"/>
      <c r="E27" s="231">
        <v>2</v>
      </c>
      <c r="F27" s="236">
        <f t="shared" si="1"/>
        <v>0.13333333333333333</v>
      </c>
    </row>
    <row r="28" spans="1:17" ht="19.5" customHeight="1">
      <c r="A28" s="238">
        <v>5</v>
      </c>
      <c r="B28" s="239" t="s">
        <v>138</v>
      </c>
      <c r="C28" s="240" t="s">
        <v>137</v>
      </c>
      <c r="D28" s="241" t="s">
        <v>63</v>
      </c>
      <c r="E28" s="242"/>
      <c r="F28" s="243">
        <f t="shared" si="1"/>
        <v>0</v>
      </c>
    </row>
    <row r="29" spans="1:17" ht="19.5" customHeight="1">
      <c r="A29" s="233">
        <f>ROUND(SUM(F29*$D$2),2)</f>
        <v>1.5</v>
      </c>
      <c r="B29" s="36" t="s">
        <v>21</v>
      </c>
      <c r="C29" s="137" t="s">
        <v>128</v>
      </c>
      <c r="D29" s="138" t="s">
        <v>63</v>
      </c>
      <c r="E29" s="139">
        <v>0.5</v>
      </c>
      <c r="F29" s="234">
        <f>E29/$E$2</f>
        <v>3.3333333333333333E-2</v>
      </c>
    </row>
    <row r="30" spans="1:17" ht="19.5" customHeight="1">
      <c r="A30" s="235">
        <f t="shared" si="0"/>
        <v>0.75</v>
      </c>
      <c r="B30" s="36" t="s">
        <v>20</v>
      </c>
      <c r="C30" s="137" t="s">
        <v>129</v>
      </c>
      <c r="D30" s="138" t="s">
        <v>63</v>
      </c>
      <c r="E30" s="139">
        <v>0.25</v>
      </c>
      <c r="F30" s="234">
        <f t="shared" si="1"/>
        <v>1.6666666666666666E-2</v>
      </c>
    </row>
    <row r="31" spans="1:17" ht="19.5" customHeight="1" thickBot="1">
      <c r="A31" s="244">
        <f t="shared" si="0"/>
        <v>0.3</v>
      </c>
      <c r="B31" s="245" t="s">
        <v>60</v>
      </c>
      <c r="C31" s="246" t="s">
        <v>62</v>
      </c>
      <c r="D31" s="247" t="s">
        <v>63</v>
      </c>
      <c r="E31" s="248">
        <v>0.1</v>
      </c>
      <c r="F31" s="249">
        <f t="shared" si="1"/>
        <v>6.6666666666666671E-3</v>
      </c>
    </row>
    <row r="32" spans="1:17" ht="19.5" customHeight="1">
      <c r="A32" s="164" t="s">
        <v>180</v>
      </c>
      <c r="B32" s="165"/>
      <c r="C32" s="165"/>
      <c r="D32" s="165"/>
      <c r="E32" s="165"/>
      <c r="F32" s="166"/>
    </row>
    <row r="33" spans="1:12" ht="19.5" customHeight="1">
      <c r="A33" s="167" t="s">
        <v>181</v>
      </c>
      <c r="B33" s="168"/>
      <c r="C33" s="168"/>
      <c r="D33" s="168"/>
      <c r="E33" s="168"/>
      <c r="F33" s="169"/>
    </row>
    <row r="34" spans="1:12" ht="19.5" customHeight="1">
      <c r="A34" s="167" t="s">
        <v>182</v>
      </c>
      <c r="B34" s="170"/>
      <c r="C34" s="170"/>
      <c r="D34" s="170"/>
      <c r="E34" s="170"/>
      <c r="F34" s="171"/>
    </row>
    <row r="35" spans="1:12" ht="31.5" customHeight="1">
      <c r="A35" s="443" t="s">
        <v>183</v>
      </c>
      <c r="B35" s="444"/>
      <c r="C35" s="444"/>
      <c r="D35" s="444"/>
      <c r="E35" s="444"/>
      <c r="F35" s="445"/>
    </row>
    <row r="36" spans="1:12" s="99" customFormat="1" ht="19.5" customHeight="1">
      <c r="A36" s="167" t="s">
        <v>184</v>
      </c>
      <c r="B36" s="172"/>
      <c r="C36" s="172"/>
      <c r="D36" s="172"/>
      <c r="E36" s="172"/>
      <c r="F36" s="173"/>
      <c r="I36" s="316"/>
      <c r="L36" s="111"/>
    </row>
    <row r="37" spans="1:12" s="100" customFormat="1" ht="30.75" customHeight="1">
      <c r="A37" s="446" t="s">
        <v>248</v>
      </c>
      <c r="B37" s="447"/>
      <c r="C37" s="447"/>
      <c r="D37" s="447"/>
      <c r="E37" s="447"/>
      <c r="F37" s="448"/>
      <c r="G37" s="99"/>
      <c r="H37" s="99"/>
      <c r="I37" s="316"/>
    </row>
    <row r="38" spans="1:12" s="99" customFormat="1" ht="19.5" customHeight="1">
      <c r="A38" s="449" t="s">
        <v>185</v>
      </c>
      <c r="B38" s="450"/>
      <c r="C38" s="450"/>
      <c r="D38" s="450"/>
      <c r="E38" s="450"/>
      <c r="F38" s="451"/>
      <c r="I38" s="316"/>
      <c r="J38" s="100"/>
      <c r="K38" s="100"/>
      <c r="L38" s="100"/>
    </row>
    <row r="39" spans="1:12" ht="19.5" customHeight="1">
      <c r="A39" s="174" t="s">
        <v>220</v>
      </c>
      <c r="B39" s="175"/>
      <c r="C39" s="175"/>
      <c r="D39" s="175"/>
      <c r="E39" s="175"/>
      <c r="F39" s="176"/>
      <c r="J39" s="3"/>
    </row>
    <row r="40" spans="1:12" ht="19.5" customHeight="1" thickBot="1">
      <c r="A40" s="452" t="s">
        <v>221</v>
      </c>
      <c r="B40" s="453"/>
      <c r="C40" s="453"/>
      <c r="D40" s="453"/>
      <c r="E40" s="453"/>
      <c r="F40" s="454"/>
      <c r="L40" s="40"/>
    </row>
    <row r="41" spans="1:12" ht="15.75" customHeight="1">
      <c r="E41"/>
      <c r="L41" s="40"/>
    </row>
    <row r="42" spans="1:12" ht="15.75" customHeight="1">
      <c r="E42"/>
      <c r="I42" s="13"/>
      <c r="L42" s="40"/>
    </row>
    <row r="43" spans="1:12" ht="15.75" customHeight="1">
      <c r="E43"/>
      <c r="I43" s="13"/>
      <c r="L43" s="40"/>
    </row>
    <row r="44" spans="1:12" ht="15">
      <c r="A44" s="116" t="s">
        <v>57</v>
      </c>
      <c r="C44" s="99"/>
    </row>
    <row r="45" spans="1:12" ht="226.5" customHeight="1">
      <c r="A45" s="442" t="s">
        <v>56</v>
      </c>
      <c r="B45" s="442"/>
      <c r="C45" s="442"/>
      <c r="D45" s="442"/>
      <c r="E45" s="442"/>
      <c r="F45" s="442"/>
    </row>
  </sheetData>
  <mergeCells count="8">
    <mergeCell ref="E1:F1"/>
    <mergeCell ref="A45:F45"/>
    <mergeCell ref="A35:F35"/>
    <mergeCell ref="C9:D9"/>
    <mergeCell ref="C19:D19"/>
    <mergeCell ref="A37:F37"/>
    <mergeCell ref="A38:F38"/>
    <mergeCell ref="A40:F40"/>
  </mergeCells>
  <phoneticPr fontId="0" type="noConversion"/>
  <pageMargins left="0.62992125984251968" right="0.31496062992125984" top="0.39370078740157483" bottom="0.35433070866141736" header="0.23622047244094491" footer="0.19685039370078741"/>
  <pageSetup paperSize="9" fitToHeight="2" orientation="portrait" r:id="rId1"/>
  <headerFooter alignWithMargins="0"/>
  <rowBreaks count="1" manualBreakCount="1">
    <brk id="4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Q36"/>
  <sheetViews>
    <sheetView showZeros="0" workbookViewId="0">
      <selection activeCell="A25" sqref="A25:F25"/>
    </sheetView>
  </sheetViews>
  <sheetFormatPr baseColWidth="10" defaultColWidth="11.42578125" defaultRowHeight="14.25" outlineLevelCol="1"/>
  <cols>
    <col min="1" max="1" width="10" customWidth="1"/>
    <col min="2" max="2" width="9" customWidth="1"/>
    <col min="3" max="3" width="30.42578125" customWidth="1"/>
    <col min="4" max="4" width="16.42578125" customWidth="1"/>
    <col min="5" max="5" width="13.5703125" style="24" customWidth="1"/>
    <col min="6" max="6" width="15.28515625" customWidth="1"/>
    <col min="7" max="7" width="9" customWidth="1"/>
    <col min="8" max="8" width="9" style="13" customWidth="1"/>
    <col min="9" max="9" width="9" style="25" customWidth="1" outlineLevel="1"/>
    <col min="10" max="10" width="9" style="99" customWidth="1" outlineLevel="1"/>
    <col min="11" max="13" width="9" customWidth="1"/>
    <col min="14" max="14" width="4.140625" bestFit="1" customWidth="1"/>
  </cols>
  <sheetData>
    <row r="1" spans="1:17" ht="26.25" customHeight="1">
      <c r="A1" s="41"/>
      <c r="B1" s="6"/>
      <c r="C1" s="97" t="s">
        <v>29</v>
      </c>
      <c r="D1" s="530"/>
      <c r="E1" s="531"/>
      <c r="F1" s="531"/>
      <c r="G1" s="1"/>
      <c r="L1" s="8"/>
    </row>
    <row r="2" spans="1:17" s="2" customFormat="1" ht="23.25" customHeight="1">
      <c r="A2" s="33" t="str">
        <f>Menu!B12</f>
        <v>Kartoffel-Wasabi-Suppe mit Lachsstreifen</v>
      </c>
      <c r="B2" s="34"/>
      <c r="C2" s="34"/>
      <c r="D2" s="532">
        <v>20</v>
      </c>
      <c r="E2" s="30">
        <v>10</v>
      </c>
      <c r="F2" s="22" t="s">
        <v>2</v>
      </c>
      <c r="H2" s="216"/>
      <c r="J2" s="40"/>
      <c r="L2" s="3"/>
      <c r="M2"/>
      <c r="N2"/>
    </row>
    <row r="3" spans="1:17" s="8" customFormat="1" ht="21" customHeight="1">
      <c r="A3" s="10" t="s">
        <v>1</v>
      </c>
      <c r="B3" s="49" t="s">
        <v>0</v>
      </c>
      <c r="C3" s="11" t="s">
        <v>8</v>
      </c>
      <c r="D3" s="215" t="s">
        <v>7</v>
      </c>
      <c r="E3" s="23" t="s">
        <v>10</v>
      </c>
      <c r="F3" s="9" t="s">
        <v>3</v>
      </c>
      <c r="H3" s="217"/>
      <c r="J3" s="99"/>
      <c r="L3" s="3"/>
      <c r="M3"/>
      <c r="N3"/>
    </row>
    <row r="4" spans="1:17" ht="21.75" customHeight="1">
      <c r="A4" s="219">
        <f t="shared" ref="A4:A20" si="0">ROUND(SUM(F4*$D$2),2)</f>
        <v>2</v>
      </c>
      <c r="B4" s="36" t="s">
        <v>19</v>
      </c>
      <c r="C4" s="137" t="s">
        <v>71</v>
      </c>
      <c r="D4" s="142"/>
      <c r="E4" s="139">
        <v>1</v>
      </c>
      <c r="F4" s="221">
        <f t="shared" ref="F4:F19" si="1">E4/$E$2</f>
        <v>0.1</v>
      </c>
      <c r="I4" s="119"/>
      <c r="K4" s="15"/>
      <c r="L4" s="38"/>
      <c r="M4" s="37"/>
      <c r="O4" s="37"/>
      <c r="P4" s="38"/>
      <c r="Q4" s="38"/>
    </row>
    <row r="5" spans="1:17" ht="21.75" customHeight="1">
      <c r="A5" s="145">
        <f t="shared" si="0"/>
        <v>2</v>
      </c>
      <c r="B5" s="36" t="s">
        <v>21</v>
      </c>
      <c r="C5" s="137" t="s">
        <v>69</v>
      </c>
      <c r="D5" s="138"/>
      <c r="E5" s="146">
        <v>1</v>
      </c>
      <c r="F5" s="222">
        <f t="shared" si="1"/>
        <v>0.1</v>
      </c>
      <c r="I5" s="119"/>
      <c r="K5" s="15"/>
      <c r="L5" s="38"/>
      <c r="M5" s="37"/>
      <c r="O5" s="37"/>
      <c r="P5" s="38"/>
      <c r="Q5" s="38"/>
    </row>
    <row r="6" spans="1:17" ht="21.75" customHeight="1">
      <c r="A6" s="145">
        <f t="shared" si="0"/>
        <v>2</v>
      </c>
      <c r="B6" s="36" t="s">
        <v>21</v>
      </c>
      <c r="C6" s="137" t="s">
        <v>70</v>
      </c>
      <c r="D6" s="138"/>
      <c r="E6" s="139">
        <v>1</v>
      </c>
      <c r="F6" s="222">
        <f t="shared" si="1"/>
        <v>0.1</v>
      </c>
      <c r="I6" s="119"/>
      <c r="K6" s="15"/>
      <c r="L6" s="38"/>
      <c r="M6" s="37"/>
      <c r="O6" s="37"/>
      <c r="P6" s="38"/>
      <c r="Q6" s="38"/>
    </row>
    <row r="7" spans="1:17" ht="21.75" customHeight="1">
      <c r="A7" s="145">
        <f t="shared" si="0"/>
        <v>0.4</v>
      </c>
      <c r="B7" s="36" t="s">
        <v>22</v>
      </c>
      <c r="C7" s="137" t="s">
        <v>68</v>
      </c>
      <c r="D7" s="138"/>
      <c r="E7" s="139">
        <v>0.2</v>
      </c>
      <c r="F7" s="222">
        <f t="shared" si="1"/>
        <v>0.02</v>
      </c>
      <c r="I7" s="119"/>
      <c r="K7" s="15"/>
      <c r="L7" s="38"/>
      <c r="P7" s="38"/>
    </row>
    <row r="8" spans="1:17" ht="21.75" customHeight="1">
      <c r="A8" s="145">
        <f t="shared" si="0"/>
        <v>1.6</v>
      </c>
      <c r="B8" s="36" t="s">
        <v>23</v>
      </c>
      <c r="C8" s="137" t="s">
        <v>75</v>
      </c>
      <c r="D8" s="138"/>
      <c r="E8" s="139">
        <v>0.8</v>
      </c>
      <c r="F8" s="222">
        <f t="shared" si="1"/>
        <v>0.08</v>
      </c>
      <c r="I8" s="119"/>
      <c r="K8" s="15"/>
      <c r="L8" s="38"/>
      <c r="P8" s="38"/>
    </row>
    <row r="9" spans="1:17" ht="21.75" customHeight="1">
      <c r="A9" s="145">
        <f t="shared" si="0"/>
        <v>0.5</v>
      </c>
      <c r="B9" s="36" t="s">
        <v>23</v>
      </c>
      <c r="C9" s="137" t="s">
        <v>222</v>
      </c>
      <c r="D9" s="138"/>
      <c r="E9" s="139">
        <v>0.25</v>
      </c>
      <c r="F9" s="222">
        <f t="shared" si="1"/>
        <v>2.5000000000000001E-2</v>
      </c>
      <c r="I9" s="119"/>
      <c r="K9" s="15"/>
      <c r="L9" s="38"/>
      <c r="P9" s="38"/>
    </row>
    <row r="10" spans="1:17" ht="21.75" customHeight="1">
      <c r="A10" s="145">
        <f t="shared" ref="A10:A18" si="2">ROUND(SUM(F10*$D$2),2)</f>
        <v>0.2</v>
      </c>
      <c r="B10" s="36" t="s">
        <v>22</v>
      </c>
      <c r="C10" s="137" t="s">
        <v>72</v>
      </c>
      <c r="D10" s="138"/>
      <c r="E10" s="139">
        <v>0.1</v>
      </c>
      <c r="F10" s="222">
        <f t="shared" ref="F10:F18" si="3">E10/$E$2</f>
        <v>0.01</v>
      </c>
      <c r="I10" s="119"/>
      <c r="K10" s="15"/>
      <c r="L10" s="38"/>
      <c r="P10" s="38"/>
    </row>
    <row r="11" spans="1:17" ht="21.75" customHeight="1">
      <c r="A11" s="145">
        <f t="shared" si="2"/>
        <v>0</v>
      </c>
      <c r="B11" s="36"/>
      <c r="C11" s="137" t="s">
        <v>169</v>
      </c>
      <c r="D11" s="138"/>
      <c r="E11" s="139"/>
      <c r="F11" s="222">
        <f t="shared" si="3"/>
        <v>0</v>
      </c>
      <c r="I11" s="119"/>
      <c r="K11" s="15"/>
      <c r="P11" s="38"/>
    </row>
    <row r="12" spans="1:17" ht="21.75" customHeight="1">
      <c r="A12" s="145">
        <f t="shared" si="2"/>
        <v>2</v>
      </c>
      <c r="B12" s="36" t="s">
        <v>24</v>
      </c>
      <c r="C12" s="137" t="s">
        <v>73</v>
      </c>
      <c r="D12" s="138"/>
      <c r="E12" s="250">
        <v>1</v>
      </c>
      <c r="F12" s="222">
        <f t="shared" si="3"/>
        <v>0.1</v>
      </c>
      <c r="I12" s="119"/>
      <c r="K12" s="15"/>
      <c r="L12" s="8"/>
      <c r="P12" s="38"/>
    </row>
    <row r="13" spans="1:17" ht="21.75" customHeight="1">
      <c r="A13" s="251">
        <f t="shared" si="2"/>
        <v>0</v>
      </c>
      <c r="B13" s="36"/>
      <c r="C13" s="137" t="s">
        <v>66</v>
      </c>
      <c r="D13" s="138"/>
      <c r="E13" s="139"/>
      <c r="F13" s="222">
        <f t="shared" si="3"/>
        <v>0</v>
      </c>
      <c r="I13" s="119"/>
      <c r="K13" s="15"/>
      <c r="L13" s="8"/>
      <c r="P13" s="38"/>
    </row>
    <row r="14" spans="1:17" ht="21.75" customHeight="1">
      <c r="A14" s="145">
        <f t="shared" si="2"/>
        <v>0</v>
      </c>
      <c r="B14" s="36"/>
      <c r="C14" s="137"/>
      <c r="D14" s="138"/>
      <c r="E14" s="139"/>
      <c r="F14" s="222">
        <f t="shared" si="3"/>
        <v>0</v>
      </c>
      <c r="I14" s="119"/>
      <c r="K14" s="15"/>
      <c r="P14" s="38"/>
    </row>
    <row r="15" spans="1:17" ht="21.75" customHeight="1">
      <c r="A15" s="145">
        <f t="shared" si="2"/>
        <v>0.4</v>
      </c>
      <c r="B15" s="36" t="s">
        <v>22</v>
      </c>
      <c r="C15" s="137" t="s">
        <v>74</v>
      </c>
      <c r="D15" s="138"/>
      <c r="E15" s="139">
        <v>0.2</v>
      </c>
      <c r="F15" s="222">
        <f t="shared" si="3"/>
        <v>0.02</v>
      </c>
      <c r="I15" s="119"/>
      <c r="K15" s="15"/>
      <c r="P15" s="38"/>
    </row>
    <row r="16" spans="1:17" ht="21.75" customHeight="1">
      <c r="A16" s="145">
        <f t="shared" si="2"/>
        <v>0.2</v>
      </c>
      <c r="B16" s="36" t="s">
        <v>22</v>
      </c>
      <c r="C16" s="137" t="s">
        <v>76</v>
      </c>
      <c r="D16" s="138"/>
      <c r="E16" s="139">
        <v>0.1</v>
      </c>
      <c r="F16" s="222">
        <f t="shared" si="3"/>
        <v>0.01</v>
      </c>
      <c r="I16" s="118"/>
      <c r="K16" s="15"/>
      <c r="P16" s="38"/>
    </row>
    <row r="17" spans="1:11" ht="21.75" customHeight="1">
      <c r="A17" s="145">
        <f t="shared" si="2"/>
        <v>0</v>
      </c>
      <c r="B17" s="36"/>
      <c r="C17" s="137" t="s">
        <v>77</v>
      </c>
      <c r="D17" s="138"/>
      <c r="E17" s="139"/>
      <c r="F17" s="222">
        <f t="shared" si="3"/>
        <v>0</v>
      </c>
      <c r="I17" s="120"/>
      <c r="K17" s="15"/>
    </row>
    <row r="18" spans="1:11" ht="21.75" customHeight="1">
      <c r="A18" s="145">
        <f t="shared" si="2"/>
        <v>0</v>
      </c>
      <c r="B18" s="36"/>
      <c r="C18" s="137" t="s">
        <v>186</v>
      </c>
      <c r="D18" s="138"/>
      <c r="E18" s="139"/>
      <c r="F18" s="222">
        <f t="shared" si="3"/>
        <v>0</v>
      </c>
      <c r="K18" s="15"/>
    </row>
    <row r="19" spans="1:11" ht="21.75" customHeight="1">
      <c r="A19" s="225">
        <f t="shared" si="0"/>
        <v>0</v>
      </c>
      <c r="B19" s="36"/>
      <c r="C19" s="137"/>
      <c r="D19" s="138"/>
      <c r="E19" s="139"/>
      <c r="F19" s="222">
        <f t="shared" si="1"/>
        <v>0</v>
      </c>
    </row>
    <row r="20" spans="1:11" ht="21.75" customHeight="1">
      <c r="A20" s="52">
        <f t="shared" si="0"/>
        <v>0</v>
      </c>
      <c r="B20" s="218"/>
      <c r="C20" s="137"/>
      <c r="D20" s="138"/>
      <c r="E20" s="139"/>
      <c r="F20" s="222">
        <f t="shared" ref="F20" si="4">E20/$E$2</f>
        <v>0</v>
      </c>
    </row>
    <row r="21" spans="1:11" s="3" customFormat="1" ht="22.5" customHeight="1">
      <c r="A21" s="53" t="s">
        <v>17</v>
      </c>
      <c r="B21" s="54"/>
      <c r="C21" s="416" t="s">
        <v>342</v>
      </c>
      <c r="D21" s="55" t="s">
        <v>28</v>
      </c>
      <c r="E21" s="55"/>
      <c r="F21" s="56"/>
      <c r="G21"/>
      <c r="H21" s="13"/>
      <c r="J21" s="100"/>
    </row>
    <row r="22" spans="1:11" ht="62.25" customHeight="1">
      <c r="A22" s="426" t="s">
        <v>134</v>
      </c>
      <c r="B22" s="427"/>
      <c r="C22" s="427"/>
      <c r="D22" s="427"/>
      <c r="E22" s="427"/>
      <c r="F22" s="428"/>
    </row>
    <row r="23" spans="1:11" ht="49.5" customHeight="1">
      <c r="A23" s="426" t="s">
        <v>223</v>
      </c>
      <c r="B23" s="427"/>
      <c r="C23" s="427"/>
      <c r="D23" s="427"/>
      <c r="E23" s="427"/>
      <c r="F23" s="428"/>
    </row>
    <row r="24" spans="1:11" ht="42.75" customHeight="1">
      <c r="A24" s="426" t="s">
        <v>67</v>
      </c>
      <c r="B24" s="427"/>
      <c r="C24" s="427"/>
      <c r="D24" s="427"/>
      <c r="E24" s="427"/>
      <c r="F24" s="428"/>
    </row>
    <row r="25" spans="1:11" ht="29.25" customHeight="1">
      <c r="A25" s="426" t="s">
        <v>316</v>
      </c>
      <c r="B25" s="427"/>
      <c r="C25" s="427"/>
      <c r="D25" s="427"/>
      <c r="E25" s="427"/>
      <c r="F25" s="428"/>
    </row>
    <row r="26" spans="1:11" ht="29.25" customHeight="1">
      <c r="A26" s="426"/>
      <c r="B26" s="427"/>
      <c r="C26" s="427"/>
      <c r="D26" s="427"/>
      <c r="E26" s="427"/>
      <c r="F26" s="428"/>
    </row>
    <row r="27" spans="1:11" ht="29.25" customHeight="1">
      <c r="A27" s="426"/>
      <c r="B27" s="427"/>
      <c r="C27" s="427"/>
      <c r="D27" s="427"/>
      <c r="E27" s="427"/>
      <c r="F27" s="428"/>
      <c r="I27" s="3"/>
      <c r="J27" s="100"/>
      <c r="K27" s="3"/>
    </row>
    <row r="28" spans="1:11" ht="29.25" customHeight="1">
      <c r="A28" s="426"/>
      <c r="B28" s="427"/>
      <c r="C28" s="427"/>
      <c r="D28" s="427"/>
      <c r="E28" s="427"/>
      <c r="F28" s="428"/>
      <c r="I28" s="3"/>
      <c r="J28" s="100"/>
      <c r="K28" s="3"/>
    </row>
    <row r="29" spans="1:11" ht="29.25" customHeight="1">
      <c r="A29" s="429"/>
      <c r="B29" s="430"/>
      <c r="C29" s="430"/>
      <c r="D29" s="430"/>
      <c r="E29" s="430"/>
      <c r="F29" s="431"/>
    </row>
    <row r="30" spans="1:11">
      <c r="E30"/>
      <c r="I30"/>
      <c r="J30" s="100"/>
    </row>
    <row r="31" spans="1:11">
      <c r="E31"/>
      <c r="I31"/>
    </row>
    <row r="32" spans="1:11">
      <c r="E32"/>
      <c r="I32"/>
    </row>
    <row r="33" spans="5:9">
      <c r="E33"/>
      <c r="I33"/>
    </row>
    <row r="35" spans="5:9">
      <c r="E35"/>
      <c r="I35"/>
    </row>
    <row r="36" spans="5:9">
      <c r="E36"/>
      <c r="I36"/>
    </row>
  </sheetData>
  <mergeCells count="9">
    <mergeCell ref="A28:F28"/>
    <mergeCell ref="A29:F29"/>
    <mergeCell ref="A26:F26"/>
    <mergeCell ref="E1:F1"/>
    <mergeCell ref="A22:F22"/>
    <mergeCell ref="A23:F23"/>
    <mergeCell ref="A24:F24"/>
    <mergeCell ref="A25:F25"/>
    <mergeCell ref="A27:F27"/>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M31"/>
  <sheetViews>
    <sheetView showZeros="0" workbookViewId="0">
      <selection activeCell="L15" sqref="L15"/>
    </sheetView>
  </sheetViews>
  <sheetFormatPr baseColWidth="10" defaultColWidth="11.42578125" defaultRowHeight="12.75" outlineLevelCol="1"/>
  <cols>
    <col min="1" max="1" width="9.140625" customWidth="1"/>
    <col min="2" max="2" width="8.28515625" customWidth="1"/>
    <col min="3" max="3" width="37.140625" customWidth="1"/>
    <col min="4" max="4" width="16.5703125" customWidth="1"/>
    <col min="5" max="5" width="12.5703125" style="24" customWidth="1"/>
    <col min="6" max="6" width="12.42578125" customWidth="1"/>
    <col min="7" max="7" width="2.28515625" customWidth="1"/>
    <col min="8" max="8" width="2.42578125" customWidth="1"/>
    <col min="9" max="9" width="13.140625" style="25" hidden="1" customWidth="1" outlineLevel="1"/>
    <col min="10" max="10" width="10.42578125" hidden="1" customWidth="1" outlineLevel="1"/>
    <col min="11" max="11" width="19.140625" bestFit="1" customWidth="1" collapsed="1"/>
  </cols>
  <sheetData>
    <row r="1" spans="1:13" ht="26.25" customHeight="1">
      <c r="A1" s="41"/>
      <c r="B1" s="6"/>
      <c r="C1" s="97" t="s">
        <v>29</v>
      </c>
      <c r="D1" s="530"/>
      <c r="E1" s="531"/>
      <c r="F1" s="531"/>
      <c r="G1" s="1"/>
    </row>
    <row r="2" spans="1:13" s="2" customFormat="1" ht="23.25" customHeight="1">
      <c r="A2" s="112" t="str">
        <f>Menu!B14</f>
        <v>Jakobsmuschel, Balsamico Jus und Safran-Risotto</v>
      </c>
      <c r="B2" s="34"/>
      <c r="C2" s="34"/>
      <c r="D2" s="532">
        <f>SUM(Menu!B27)</f>
        <v>50</v>
      </c>
      <c r="E2" s="30">
        <v>2</v>
      </c>
      <c r="F2" s="22" t="s">
        <v>2</v>
      </c>
    </row>
    <row r="3" spans="1:13" s="8" customFormat="1" ht="21" customHeight="1">
      <c r="A3" s="10" t="s">
        <v>1</v>
      </c>
      <c r="B3" s="49" t="s">
        <v>0</v>
      </c>
      <c r="C3" s="11" t="s">
        <v>8</v>
      </c>
      <c r="D3" s="31" t="s">
        <v>7</v>
      </c>
      <c r="E3" s="23" t="s">
        <v>10</v>
      </c>
      <c r="F3" s="9" t="s">
        <v>3</v>
      </c>
    </row>
    <row r="4" spans="1:13" ht="21.75" customHeight="1">
      <c r="A4" s="219">
        <f t="shared" ref="A4:A15" si="0">ROUND(SUM(F4*$D$2),2)</f>
        <v>1</v>
      </c>
      <c r="B4" s="35" t="s">
        <v>22</v>
      </c>
      <c r="C4" s="134" t="s">
        <v>224</v>
      </c>
      <c r="D4" s="135" t="s">
        <v>174</v>
      </c>
      <c r="E4" s="136">
        <v>0.04</v>
      </c>
      <c r="F4" s="221">
        <f t="shared" ref="F4:F15" si="1">E4/$E$2</f>
        <v>0.02</v>
      </c>
      <c r="K4" s="15"/>
      <c r="L4" s="38"/>
      <c r="M4" s="8"/>
    </row>
    <row r="5" spans="1:13" ht="21.75" customHeight="1">
      <c r="A5" s="145">
        <f t="shared" si="0"/>
        <v>0.75</v>
      </c>
      <c r="B5" s="36" t="s">
        <v>78</v>
      </c>
      <c r="C5" s="137" t="s">
        <v>149</v>
      </c>
      <c r="D5" s="138"/>
      <c r="E5" s="139">
        <v>0.03</v>
      </c>
      <c r="F5" s="222">
        <f t="shared" si="1"/>
        <v>1.4999999999999999E-2</v>
      </c>
      <c r="K5" s="15"/>
      <c r="L5" s="38"/>
      <c r="M5" s="8"/>
    </row>
    <row r="6" spans="1:13" ht="21.75" customHeight="1">
      <c r="A6" s="145">
        <f t="shared" si="0"/>
        <v>5</v>
      </c>
      <c r="B6" s="36" t="s">
        <v>23</v>
      </c>
      <c r="C6" s="137" t="s">
        <v>225</v>
      </c>
      <c r="D6" s="138"/>
      <c r="E6" s="139">
        <v>0.2</v>
      </c>
      <c r="F6" s="222">
        <f t="shared" si="1"/>
        <v>0.1</v>
      </c>
      <c r="K6" s="15"/>
      <c r="L6" s="38"/>
      <c r="M6" s="8"/>
    </row>
    <row r="7" spans="1:13" ht="21.75" customHeight="1">
      <c r="A7" s="145">
        <f t="shared" si="0"/>
        <v>0.2</v>
      </c>
      <c r="B7" s="36" t="s">
        <v>22</v>
      </c>
      <c r="C7" s="137" t="s">
        <v>343</v>
      </c>
      <c r="D7" s="138"/>
      <c r="E7" s="139">
        <v>8.0000000000000002E-3</v>
      </c>
      <c r="F7" s="222">
        <f t="shared" si="1"/>
        <v>4.0000000000000001E-3</v>
      </c>
      <c r="K7" s="15"/>
      <c r="L7" s="38"/>
      <c r="M7" s="8"/>
    </row>
    <row r="8" spans="1:13" ht="21.75" customHeight="1">
      <c r="A8" s="251">
        <f t="shared" si="0"/>
        <v>0.13</v>
      </c>
      <c r="B8" s="36" t="s">
        <v>78</v>
      </c>
      <c r="C8" s="137" t="s">
        <v>187</v>
      </c>
      <c r="D8" s="138"/>
      <c r="E8" s="139">
        <v>5.0000000000000001E-3</v>
      </c>
      <c r="F8" s="222">
        <f t="shared" si="1"/>
        <v>2.5000000000000001E-3</v>
      </c>
      <c r="K8" s="15"/>
      <c r="L8" s="38"/>
    </row>
    <row r="9" spans="1:13" ht="21.75" customHeight="1">
      <c r="A9" s="251">
        <f t="shared" si="0"/>
        <v>0.2</v>
      </c>
      <c r="B9" s="36" t="s">
        <v>22</v>
      </c>
      <c r="C9" s="137" t="s">
        <v>188</v>
      </c>
      <c r="D9" s="138" t="s">
        <v>168</v>
      </c>
      <c r="E9" s="139">
        <v>8.0000000000000002E-3</v>
      </c>
      <c r="F9" s="222">
        <f t="shared" si="1"/>
        <v>4.0000000000000001E-3</v>
      </c>
      <c r="K9" s="15"/>
      <c r="L9" s="38"/>
    </row>
    <row r="10" spans="1:13" ht="21.75" customHeight="1">
      <c r="A10" s="251">
        <f t="shared" si="0"/>
        <v>0.25</v>
      </c>
      <c r="B10" s="36" t="s">
        <v>272</v>
      </c>
      <c r="C10" s="137" t="s">
        <v>80</v>
      </c>
      <c r="D10" s="138"/>
      <c r="E10" s="139">
        <v>0.01</v>
      </c>
      <c r="F10" s="222">
        <f t="shared" si="1"/>
        <v>5.0000000000000001E-3</v>
      </c>
      <c r="K10" s="15"/>
      <c r="L10" s="38"/>
    </row>
    <row r="11" spans="1:13" ht="21.75" customHeight="1" thickBot="1">
      <c r="A11" s="252">
        <f t="shared" si="0"/>
        <v>5</v>
      </c>
      <c r="B11" s="121" t="s">
        <v>176</v>
      </c>
      <c r="C11" s="253" t="s">
        <v>175</v>
      </c>
      <c r="D11" s="122" t="s">
        <v>250</v>
      </c>
      <c r="E11" s="254">
        <v>0.2</v>
      </c>
      <c r="F11" s="255">
        <f t="shared" si="1"/>
        <v>0.1</v>
      </c>
      <c r="K11" s="15"/>
      <c r="L11" s="38"/>
    </row>
    <row r="12" spans="1:13" ht="21.75" customHeight="1" thickTop="1">
      <c r="A12" s="256">
        <f t="shared" ref="A12:A13" si="2">ROUND(SUM(F12*$D$2),2)</f>
        <v>100</v>
      </c>
      <c r="B12" s="103" t="s">
        <v>21</v>
      </c>
      <c r="C12" s="156" t="s">
        <v>170</v>
      </c>
      <c r="D12" s="142"/>
      <c r="E12" s="257">
        <v>4</v>
      </c>
      <c r="F12" s="258">
        <f t="shared" ref="F12:F13" si="3">E12/$E$2</f>
        <v>2</v>
      </c>
      <c r="I12" s="113"/>
      <c r="K12" s="15"/>
      <c r="L12" s="38"/>
    </row>
    <row r="13" spans="1:13" ht="21.75" customHeight="1">
      <c r="A13" s="251">
        <f t="shared" si="2"/>
        <v>0.5</v>
      </c>
      <c r="B13" s="36" t="s">
        <v>22</v>
      </c>
      <c r="C13" s="137" t="s">
        <v>79</v>
      </c>
      <c r="D13" s="137" t="s">
        <v>352</v>
      </c>
      <c r="E13" s="139">
        <v>0.02</v>
      </c>
      <c r="F13" s="222">
        <f t="shared" si="3"/>
        <v>0.01</v>
      </c>
      <c r="K13" s="15"/>
      <c r="L13" s="38"/>
    </row>
    <row r="14" spans="1:13" ht="21.75" customHeight="1">
      <c r="A14" s="251">
        <f t="shared" si="0"/>
        <v>6.25</v>
      </c>
      <c r="B14" s="36" t="s">
        <v>21</v>
      </c>
      <c r="C14" s="137" t="s">
        <v>351</v>
      </c>
      <c r="D14" s="137"/>
      <c r="E14" s="139">
        <v>0.25</v>
      </c>
      <c r="F14" s="222">
        <f t="shared" si="1"/>
        <v>0.125</v>
      </c>
      <c r="K14" s="15"/>
      <c r="L14" s="38"/>
    </row>
    <row r="15" spans="1:13" ht="32.25" customHeight="1" thickBot="1">
      <c r="A15" s="252">
        <f t="shared" si="0"/>
        <v>1.25</v>
      </c>
      <c r="B15" s="121" t="s">
        <v>22</v>
      </c>
      <c r="C15" s="533" t="s">
        <v>325</v>
      </c>
      <c r="D15" s="122" t="s">
        <v>251</v>
      </c>
      <c r="E15" s="254">
        <v>0.05</v>
      </c>
      <c r="F15" s="255">
        <f t="shared" si="1"/>
        <v>2.5000000000000001E-2</v>
      </c>
      <c r="K15" s="15"/>
      <c r="L15" s="38"/>
    </row>
    <row r="16" spans="1:13" ht="21.75" customHeight="1" thickTop="1">
      <c r="A16" s="320"/>
      <c r="B16" s="103" t="s">
        <v>19</v>
      </c>
      <c r="C16" s="156" t="s">
        <v>88</v>
      </c>
      <c r="D16" s="142"/>
      <c r="E16" s="257"/>
      <c r="F16" s="222"/>
      <c r="I16" s="132">
        <v>13.9</v>
      </c>
      <c r="J16" s="133" t="s">
        <v>150</v>
      </c>
      <c r="L16" s="38"/>
    </row>
    <row r="17" spans="1:12" ht="21.75" customHeight="1">
      <c r="A17" s="145"/>
      <c r="B17" s="36" t="s">
        <v>21</v>
      </c>
      <c r="C17" s="137" t="s">
        <v>38</v>
      </c>
      <c r="D17" s="139"/>
      <c r="E17" s="139"/>
      <c r="F17" s="222"/>
      <c r="J17" s="25"/>
      <c r="K17" s="126"/>
      <c r="L17" s="38"/>
    </row>
    <row r="18" spans="1:12" ht="21.75" customHeight="1">
      <c r="A18" s="225"/>
      <c r="B18" s="36" t="s">
        <v>21</v>
      </c>
      <c r="C18" s="137" t="s">
        <v>89</v>
      </c>
      <c r="D18" s="139"/>
      <c r="E18" s="139"/>
      <c r="F18" s="222"/>
      <c r="J18" s="25"/>
    </row>
    <row r="19" spans="1:12" ht="21.75" customHeight="1">
      <c r="A19" s="225"/>
      <c r="B19" s="36" t="s">
        <v>78</v>
      </c>
      <c r="C19" s="137" t="s">
        <v>90</v>
      </c>
      <c r="D19" s="139"/>
      <c r="E19" s="139"/>
      <c r="F19" s="222"/>
      <c r="I19" s="131"/>
      <c r="J19" s="131"/>
    </row>
    <row r="20" spans="1:12" ht="21.75" customHeight="1">
      <c r="A20" s="225"/>
      <c r="B20" s="42" t="s">
        <v>19</v>
      </c>
      <c r="C20" s="137" t="s">
        <v>91</v>
      </c>
      <c r="D20" s="226"/>
      <c r="E20" s="226"/>
      <c r="F20" s="222"/>
      <c r="J20" s="25"/>
    </row>
    <row r="21" spans="1:12" s="3" customFormat="1" ht="22.5" customHeight="1">
      <c r="A21" s="53" t="s">
        <v>17</v>
      </c>
      <c r="B21" s="54"/>
      <c r="C21" s="54"/>
      <c r="D21" s="55" t="s">
        <v>28</v>
      </c>
      <c r="E21" s="55"/>
      <c r="F21" s="56"/>
      <c r="G21"/>
      <c r="H21"/>
      <c r="K21"/>
    </row>
    <row r="22" spans="1:12" ht="25.5" customHeight="1">
      <c r="A22" s="101" t="s">
        <v>81</v>
      </c>
      <c r="B22" s="427" t="s">
        <v>226</v>
      </c>
      <c r="C22" s="427"/>
      <c r="D22" s="427"/>
      <c r="E22" s="427"/>
      <c r="F22" s="428"/>
      <c r="I22" s="14"/>
      <c r="J22" s="14"/>
    </row>
    <row r="23" spans="1:12" ht="96" customHeight="1">
      <c r="A23" s="101" t="s">
        <v>82</v>
      </c>
      <c r="B23" s="427" t="s">
        <v>227</v>
      </c>
      <c r="C23" s="427"/>
      <c r="D23" s="427"/>
      <c r="E23" s="427"/>
      <c r="F23" s="428"/>
      <c r="J23" s="25"/>
    </row>
    <row r="24" spans="1:12" ht="39.75" customHeight="1" thickBot="1">
      <c r="A24" s="124" t="s">
        <v>83</v>
      </c>
      <c r="B24" s="455" t="s">
        <v>191</v>
      </c>
      <c r="C24" s="455"/>
      <c r="D24" s="455"/>
      <c r="E24" s="455"/>
      <c r="F24" s="456"/>
      <c r="I24" s="14"/>
      <c r="J24" s="126" t="s">
        <v>135</v>
      </c>
    </row>
    <row r="25" spans="1:12" ht="43.5" customHeight="1" thickTop="1" thickBot="1">
      <c r="A25" s="125" t="s">
        <v>84</v>
      </c>
      <c r="B25" s="457" t="s">
        <v>252</v>
      </c>
      <c r="C25" s="457"/>
      <c r="D25" s="457"/>
      <c r="E25" s="457"/>
      <c r="F25" s="458"/>
    </row>
    <row r="26" spans="1:12" ht="36.75" customHeight="1" thickTop="1">
      <c r="A26" s="123" t="s">
        <v>85</v>
      </c>
      <c r="B26" s="459" t="s">
        <v>86</v>
      </c>
      <c r="C26" s="459"/>
      <c r="D26" s="459"/>
      <c r="E26" s="459"/>
      <c r="F26" s="460"/>
      <c r="I26" s="14"/>
    </row>
    <row r="27" spans="1:12" ht="49.5" customHeight="1">
      <c r="A27" s="101" t="s">
        <v>87</v>
      </c>
      <c r="B27" s="427" t="s">
        <v>253</v>
      </c>
      <c r="C27" s="427"/>
      <c r="D27" s="427"/>
      <c r="E27" s="427"/>
      <c r="F27" s="428"/>
    </row>
    <row r="28" spans="1:12" s="3" customFormat="1" ht="29.25" customHeight="1">
      <c r="A28" s="102"/>
      <c r="B28" s="430"/>
      <c r="C28" s="430"/>
      <c r="D28" s="430"/>
      <c r="E28" s="430"/>
      <c r="F28" s="431"/>
      <c r="G28"/>
      <c r="H28"/>
      <c r="I28" s="14"/>
    </row>
    <row r="30" spans="1:12">
      <c r="E30"/>
      <c r="I30"/>
    </row>
    <row r="31" spans="1:12">
      <c r="E31"/>
      <c r="I31"/>
    </row>
  </sheetData>
  <mergeCells count="8">
    <mergeCell ref="E1:F1"/>
    <mergeCell ref="B22:F22"/>
    <mergeCell ref="B28:F28"/>
    <mergeCell ref="B23:F23"/>
    <mergeCell ref="B24:F24"/>
    <mergeCell ref="B25:F25"/>
    <mergeCell ref="B26:F26"/>
    <mergeCell ref="B27:F27"/>
  </mergeCells>
  <phoneticPr fontId="8"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workbookViewId="0">
      <selection activeCell="I20" sqref="I20"/>
    </sheetView>
  </sheetViews>
  <sheetFormatPr baseColWidth="10" defaultColWidth="11.42578125" defaultRowHeight="12.75" outlineLevelCol="1"/>
  <cols>
    <col min="1" max="1" width="10" customWidth="1"/>
    <col min="2" max="2" width="9" customWidth="1"/>
    <col min="3" max="3" width="30.42578125" customWidth="1"/>
    <col min="4" max="4" width="16.855468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9.7109375" style="13" customWidth="1"/>
    <col min="13" max="13" width="12.42578125" bestFit="1" customWidth="1"/>
    <col min="14" max="14" width="13" customWidth="1"/>
    <col min="15" max="15" width="4.140625" bestFit="1" customWidth="1"/>
  </cols>
  <sheetData>
    <row r="1" spans="1:18" ht="26.25" customHeight="1">
      <c r="A1" s="41"/>
      <c r="B1" s="6"/>
      <c r="C1" s="97" t="s">
        <v>29</v>
      </c>
      <c r="D1" s="530"/>
      <c r="E1" s="531"/>
      <c r="F1" s="531"/>
      <c r="G1" s="1"/>
      <c r="M1" s="8"/>
    </row>
    <row r="2" spans="1:18" s="2" customFormat="1" ht="23.25" customHeight="1">
      <c r="A2" s="33" t="str">
        <f>Menu!B16</f>
        <v>Grappa-Glacé</v>
      </c>
      <c r="B2" s="34"/>
      <c r="C2" s="34"/>
      <c r="D2" s="532">
        <f>SUM(Menu!B27)</f>
        <v>50</v>
      </c>
      <c r="E2" s="30">
        <v>1</v>
      </c>
      <c r="F2" s="22" t="s">
        <v>2</v>
      </c>
      <c r="L2" s="89"/>
      <c r="M2" s="88"/>
      <c r="N2"/>
      <c r="O2"/>
    </row>
    <row r="3" spans="1:18" s="8" customFormat="1" ht="21" customHeight="1">
      <c r="A3" s="10" t="s">
        <v>1</v>
      </c>
      <c r="B3" s="49" t="s">
        <v>0</v>
      </c>
      <c r="C3" s="11" t="s">
        <v>9</v>
      </c>
      <c r="D3" s="31" t="s">
        <v>7</v>
      </c>
      <c r="E3" s="23" t="s">
        <v>10</v>
      </c>
      <c r="F3" s="9" t="s">
        <v>3</v>
      </c>
      <c r="L3" s="88"/>
      <c r="M3" s="88"/>
      <c r="N3"/>
      <c r="O3"/>
    </row>
    <row r="4" spans="1:18" ht="21.75" customHeight="1">
      <c r="A4" s="145">
        <f t="shared" ref="A4:A20" si="0">ROUND(SUM(F4*$D$2),2)</f>
        <v>0</v>
      </c>
      <c r="B4" s="35"/>
      <c r="C4" s="134" t="s">
        <v>340</v>
      </c>
      <c r="D4" s="135"/>
      <c r="E4" s="136"/>
      <c r="F4" s="221">
        <f t="shared" ref="F4:F20" si="1">E4/$E$2</f>
        <v>0</v>
      </c>
      <c r="K4" s="15"/>
      <c r="L4" s="38"/>
      <c r="M4" s="38"/>
      <c r="N4" s="37"/>
      <c r="P4" s="37"/>
      <c r="Q4" s="38"/>
      <c r="R4" s="38"/>
    </row>
    <row r="5" spans="1:18" ht="21.75" customHeight="1">
      <c r="A5" s="145">
        <f t="shared" si="0"/>
        <v>50</v>
      </c>
      <c r="B5" s="36" t="s">
        <v>21</v>
      </c>
      <c r="C5" s="137" t="s">
        <v>228</v>
      </c>
      <c r="D5" s="138"/>
      <c r="E5" s="139">
        <v>1</v>
      </c>
      <c r="F5" s="222">
        <f t="shared" si="1"/>
        <v>1</v>
      </c>
      <c r="K5" s="15"/>
      <c r="L5" s="38"/>
      <c r="M5" s="38"/>
      <c r="N5" s="37"/>
      <c r="P5" s="37"/>
      <c r="Q5" s="38"/>
      <c r="R5" s="38"/>
    </row>
    <row r="6" spans="1:18" ht="21.75" customHeight="1">
      <c r="A6" s="145">
        <f t="shared" si="0"/>
        <v>0</v>
      </c>
      <c r="B6" s="36"/>
      <c r="C6" s="137"/>
      <c r="D6" s="138"/>
      <c r="E6" s="139"/>
      <c r="F6" s="222">
        <f t="shared" si="1"/>
        <v>0</v>
      </c>
      <c r="K6" s="15"/>
      <c r="L6" s="38"/>
      <c r="M6" s="38"/>
      <c r="N6" s="37"/>
      <c r="P6" s="37"/>
      <c r="Q6" s="38"/>
      <c r="R6" s="38"/>
    </row>
    <row r="7" spans="1:18" ht="21.75" customHeight="1">
      <c r="A7" s="145">
        <f t="shared" si="0"/>
        <v>0</v>
      </c>
      <c r="B7" s="36"/>
      <c r="C7" s="137"/>
      <c r="D7" s="138"/>
      <c r="E7" s="139"/>
      <c r="F7" s="222">
        <f t="shared" si="1"/>
        <v>0</v>
      </c>
      <c r="K7" s="15"/>
      <c r="L7" s="38"/>
      <c r="M7" s="38"/>
      <c r="Q7" s="38"/>
    </row>
    <row r="8" spans="1:18" ht="21.75" customHeight="1">
      <c r="A8" s="145">
        <f t="shared" si="0"/>
        <v>0</v>
      </c>
      <c r="B8" s="36"/>
      <c r="C8" s="137"/>
      <c r="D8" s="138"/>
      <c r="E8" s="139"/>
      <c r="F8" s="222">
        <f t="shared" si="1"/>
        <v>0</v>
      </c>
      <c r="K8" s="15"/>
      <c r="L8" s="38"/>
      <c r="M8" s="38"/>
      <c r="Q8" s="38"/>
    </row>
    <row r="9" spans="1:18" ht="21.75" customHeight="1">
      <c r="A9" s="145">
        <f t="shared" si="0"/>
        <v>0</v>
      </c>
      <c r="B9" s="36"/>
      <c r="C9" s="137"/>
      <c r="D9" s="138"/>
      <c r="E9" s="139"/>
      <c r="F9" s="222">
        <f t="shared" si="1"/>
        <v>0</v>
      </c>
      <c r="K9" s="15"/>
      <c r="L9" s="38"/>
      <c r="M9" s="38"/>
      <c r="Q9" s="38"/>
    </row>
    <row r="10" spans="1:18" ht="21.75" customHeight="1">
      <c r="A10" s="145">
        <f t="shared" si="0"/>
        <v>0</v>
      </c>
      <c r="B10" s="36"/>
      <c r="C10" s="137"/>
      <c r="D10" s="138"/>
      <c r="E10" s="139"/>
      <c r="F10" s="222">
        <f t="shared" si="1"/>
        <v>0</v>
      </c>
      <c r="K10" s="15"/>
      <c r="L10" s="38"/>
      <c r="M10" s="38"/>
      <c r="Q10" s="38"/>
    </row>
    <row r="11" spans="1:18" ht="21.75" customHeight="1">
      <c r="A11" s="145">
        <f t="shared" si="0"/>
        <v>0</v>
      </c>
      <c r="B11" s="36"/>
      <c r="C11" s="137"/>
      <c r="D11" s="138"/>
      <c r="E11" s="139"/>
      <c r="F11" s="222">
        <f t="shared" si="1"/>
        <v>0</v>
      </c>
      <c r="K11" s="15"/>
      <c r="L11" s="39"/>
      <c r="Q11" s="38"/>
    </row>
    <row r="12" spans="1:18" ht="21.75" customHeight="1">
      <c r="A12" s="145">
        <f t="shared" si="0"/>
        <v>0</v>
      </c>
      <c r="B12" s="36"/>
      <c r="C12" s="137"/>
      <c r="D12" s="138"/>
      <c r="E12" s="139"/>
      <c r="F12" s="222">
        <f t="shared" si="1"/>
        <v>0</v>
      </c>
      <c r="K12" s="15"/>
      <c r="M12" s="8"/>
      <c r="Q12" s="38"/>
    </row>
    <row r="13" spans="1:18" ht="21.75" customHeight="1">
      <c r="A13" s="145">
        <f t="shared" si="0"/>
        <v>0</v>
      </c>
      <c r="B13" s="36"/>
      <c r="C13" s="137"/>
      <c r="D13" s="138"/>
      <c r="E13" s="139"/>
      <c r="F13" s="222">
        <f t="shared" si="1"/>
        <v>0</v>
      </c>
      <c r="K13" s="15"/>
      <c r="M13" s="8"/>
      <c r="Q13" s="38"/>
    </row>
    <row r="14" spans="1:18" ht="21.75" customHeight="1">
      <c r="A14" s="145">
        <f t="shared" si="0"/>
        <v>0</v>
      </c>
      <c r="B14" s="36"/>
      <c r="C14" s="137"/>
      <c r="D14" s="138"/>
      <c r="E14" s="139"/>
      <c r="F14" s="222">
        <f t="shared" si="1"/>
        <v>0</v>
      </c>
      <c r="K14" s="15"/>
      <c r="Q14" s="38"/>
    </row>
    <row r="15" spans="1:18" ht="21.75" customHeight="1">
      <c r="A15" s="145">
        <f t="shared" si="0"/>
        <v>0</v>
      </c>
      <c r="B15" s="36"/>
      <c r="C15" s="137"/>
      <c r="D15" s="138"/>
      <c r="E15" s="139"/>
      <c r="F15" s="222">
        <f t="shared" si="1"/>
        <v>0</v>
      </c>
      <c r="K15" s="15"/>
      <c r="Q15" s="38"/>
    </row>
    <row r="16" spans="1:18" ht="21.75" customHeight="1">
      <c r="A16" s="145">
        <f t="shared" si="0"/>
        <v>0</v>
      </c>
      <c r="B16" s="36"/>
      <c r="C16" s="137"/>
      <c r="D16" s="138"/>
      <c r="E16" s="139"/>
      <c r="F16" s="222">
        <f t="shared" si="1"/>
        <v>0</v>
      </c>
      <c r="K16" s="15"/>
      <c r="Q16" s="38"/>
    </row>
    <row r="17" spans="1:12" ht="21.75" customHeight="1">
      <c r="A17" s="145">
        <f t="shared" si="0"/>
        <v>0</v>
      </c>
      <c r="B17" s="36"/>
      <c r="C17" s="137"/>
      <c r="D17" s="138"/>
      <c r="E17" s="139"/>
      <c r="F17" s="222">
        <f t="shared" si="1"/>
        <v>0</v>
      </c>
      <c r="K17" s="15"/>
    </row>
    <row r="18" spans="1:12" ht="21.75" customHeight="1">
      <c r="A18" s="225">
        <f t="shared" si="0"/>
        <v>0</v>
      </c>
      <c r="B18" s="36"/>
      <c r="C18" s="137"/>
      <c r="D18" s="138"/>
      <c r="E18" s="139"/>
      <c r="F18" s="222">
        <f t="shared" si="1"/>
        <v>0</v>
      </c>
      <c r="K18" s="15"/>
    </row>
    <row r="19" spans="1:12" ht="21.75" customHeight="1">
      <c r="A19" s="225">
        <f t="shared" si="0"/>
        <v>0</v>
      </c>
      <c r="B19" s="36"/>
      <c r="C19" s="137"/>
      <c r="D19" s="138"/>
      <c r="E19" s="139"/>
      <c r="F19" s="222">
        <f t="shared" si="1"/>
        <v>0</v>
      </c>
    </row>
    <row r="20" spans="1:12" ht="21.75" customHeight="1">
      <c r="A20" s="225">
        <f t="shared" si="0"/>
        <v>0</v>
      </c>
      <c r="B20" s="42"/>
      <c r="C20" s="140"/>
      <c r="D20" s="141"/>
      <c r="E20" s="226"/>
      <c r="F20" s="227">
        <f t="shared" si="1"/>
        <v>0</v>
      </c>
    </row>
    <row r="21" spans="1:12" s="3" customFormat="1" ht="22.5" customHeight="1">
      <c r="A21" s="53" t="s">
        <v>17</v>
      </c>
      <c r="B21" s="54"/>
      <c r="C21" s="54"/>
      <c r="D21" s="55" t="s">
        <v>28</v>
      </c>
      <c r="E21" s="55"/>
      <c r="F21" s="56"/>
      <c r="G21"/>
      <c r="H21"/>
      <c r="L21" s="29"/>
    </row>
    <row r="22" spans="1:12" ht="31.5" customHeight="1">
      <c r="A22" s="432" t="s">
        <v>353</v>
      </c>
      <c r="B22" s="433"/>
      <c r="C22" s="433"/>
      <c r="D22" s="433"/>
      <c r="E22" s="433"/>
      <c r="F22" s="434"/>
    </row>
    <row r="23" spans="1:12" ht="31.5" customHeight="1">
      <c r="A23" s="426"/>
      <c r="B23" s="427"/>
      <c r="C23" s="427"/>
      <c r="D23" s="427"/>
      <c r="E23" s="427"/>
      <c r="F23" s="428"/>
    </row>
    <row r="24" spans="1:12" ht="31.5" customHeight="1">
      <c r="A24" s="426"/>
      <c r="B24" s="427"/>
      <c r="C24" s="427"/>
      <c r="D24" s="427"/>
      <c r="E24" s="427"/>
      <c r="F24" s="428"/>
    </row>
    <row r="25" spans="1:12" ht="31.5" customHeight="1">
      <c r="A25" s="426"/>
      <c r="B25" s="427"/>
      <c r="C25" s="427"/>
      <c r="D25" s="427"/>
      <c r="E25" s="427"/>
      <c r="F25" s="428"/>
    </row>
    <row r="26" spans="1:12" ht="31.5" customHeight="1">
      <c r="A26" s="426"/>
      <c r="B26" s="427"/>
      <c r="C26" s="427"/>
      <c r="D26" s="427"/>
      <c r="E26" s="427"/>
      <c r="F26" s="428"/>
    </row>
    <row r="27" spans="1:12" ht="31.5" customHeight="1">
      <c r="A27" s="426"/>
      <c r="B27" s="427"/>
      <c r="C27" s="427"/>
      <c r="D27" s="427"/>
      <c r="E27" s="427"/>
      <c r="F27" s="428"/>
    </row>
    <row r="28" spans="1:12" s="3" customFormat="1" ht="29.25" customHeight="1">
      <c r="A28" s="426"/>
      <c r="B28" s="427"/>
      <c r="C28" s="427"/>
      <c r="D28" s="427"/>
      <c r="E28" s="427"/>
      <c r="F28" s="428"/>
      <c r="G28"/>
      <c r="H28"/>
    </row>
    <row r="29" spans="1:12" ht="29.25" customHeight="1">
      <c r="A29" s="426"/>
      <c r="B29" s="427"/>
      <c r="C29" s="427"/>
      <c r="D29" s="427"/>
      <c r="E29" s="427"/>
      <c r="F29" s="428"/>
      <c r="I29" s="3"/>
      <c r="J29" s="3"/>
      <c r="K29" s="3"/>
      <c r="L29" s="3"/>
    </row>
    <row r="30" spans="1:12" ht="29.25" customHeight="1">
      <c r="A30" s="426"/>
      <c r="B30" s="427"/>
      <c r="C30" s="427"/>
      <c r="D30" s="427"/>
      <c r="E30" s="427"/>
      <c r="F30" s="428"/>
      <c r="I30" s="3"/>
      <c r="J30" s="3"/>
      <c r="K30" s="3"/>
      <c r="L30" s="3"/>
    </row>
    <row r="31" spans="1:12" ht="29.25" customHeight="1">
      <c r="A31" s="426"/>
      <c r="B31" s="427"/>
      <c r="C31" s="427"/>
      <c r="D31" s="427"/>
      <c r="E31" s="427"/>
      <c r="F31" s="428"/>
      <c r="I31" s="3"/>
      <c r="J31" s="3"/>
      <c r="K31" s="3"/>
      <c r="L31" s="3"/>
    </row>
    <row r="32" spans="1:12" ht="29.25" customHeight="1">
      <c r="A32" s="429"/>
      <c r="B32" s="430"/>
      <c r="C32" s="430"/>
      <c r="D32" s="430"/>
      <c r="E32" s="430"/>
      <c r="F32" s="431"/>
    </row>
    <row r="33" spans="5:12">
      <c r="E33"/>
      <c r="I33"/>
      <c r="J33" s="3"/>
    </row>
    <row r="34" spans="5:12">
      <c r="E34"/>
      <c r="I34"/>
    </row>
    <row r="35" spans="5:12">
      <c r="E35"/>
      <c r="I35"/>
    </row>
    <row r="36" spans="5:12">
      <c r="E36"/>
      <c r="I36"/>
    </row>
    <row r="38" spans="5:12" ht="14.25">
      <c r="E38"/>
      <c r="I38"/>
      <c r="L38" s="40"/>
    </row>
    <row r="39" spans="5:12" ht="14.25">
      <c r="E39"/>
      <c r="I39"/>
      <c r="L39" s="40"/>
    </row>
  </sheetData>
  <mergeCells count="12">
    <mergeCell ref="A32:F32"/>
    <mergeCell ref="A26:F26"/>
    <mergeCell ref="A27:F27"/>
    <mergeCell ref="A28:F28"/>
    <mergeCell ref="A29:F29"/>
    <mergeCell ref="A30:F30"/>
    <mergeCell ref="A31:F31"/>
    <mergeCell ref="A25:F25"/>
    <mergeCell ref="E1:F1"/>
    <mergeCell ref="A22:F22"/>
    <mergeCell ref="A23:F23"/>
    <mergeCell ref="A24:F24"/>
  </mergeCells>
  <phoneticPr fontId="8"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39"/>
  <sheetViews>
    <sheetView showZeros="0" workbookViewId="0">
      <selection activeCell="J18" sqref="J18"/>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4.140625" bestFit="1" customWidth="1"/>
    <col min="13" max="13" width="32.85546875" bestFit="1" customWidth="1"/>
  </cols>
  <sheetData>
    <row r="1" spans="1:15" ht="26.25" customHeight="1">
      <c r="A1" s="41"/>
      <c r="B1" s="6"/>
      <c r="C1" s="97" t="s">
        <v>29</v>
      </c>
      <c r="D1" s="530"/>
      <c r="E1" s="531"/>
      <c r="F1" s="531"/>
      <c r="G1" s="1"/>
    </row>
    <row r="2" spans="1:15" s="2" customFormat="1" ht="23.25" customHeight="1">
      <c r="A2" s="33" t="str">
        <f>Menu!B18</f>
        <v xml:space="preserve">Kalbsnierstück massiert, aus dem Ofen </v>
      </c>
      <c r="B2" s="34"/>
      <c r="C2" s="34"/>
      <c r="D2" s="532">
        <f>SUM(Menu!B27)</f>
        <v>50</v>
      </c>
      <c r="E2" s="30">
        <v>8</v>
      </c>
      <c r="F2" s="22" t="s">
        <v>2</v>
      </c>
      <c r="L2"/>
    </row>
    <row r="3" spans="1:15" s="8" customFormat="1" ht="21" customHeight="1">
      <c r="A3" s="10" t="s">
        <v>1</v>
      </c>
      <c r="B3" s="49" t="s">
        <v>0</v>
      </c>
      <c r="C3" s="11" t="s">
        <v>9</v>
      </c>
      <c r="D3" s="31" t="s">
        <v>7</v>
      </c>
      <c r="E3" s="23" t="s">
        <v>10</v>
      </c>
      <c r="F3" s="9" t="s">
        <v>3</v>
      </c>
      <c r="L3"/>
      <c r="M3" s="2"/>
    </row>
    <row r="4" spans="1:15" ht="21.75" customHeight="1">
      <c r="A4" s="219">
        <f t="shared" ref="A4:A20" si="0">ROUND(SUM(F4*$D$2),2)</f>
        <v>8.1300000000000008</v>
      </c>
      <c r="B4" s="36" t="s">
        <v>22</v>
      </c>
      <c r="C4" s="137" t="s">
        <v>105</v>
      </c>
      <c r="D4" s="138" t="s">
        <v>106</v>
      </c>
      <c r="E4" s="139">
        <v>1.3</v>
      </c>
      <c r="F4" s="221">
        <f t="shared" ref="F4:F20" si="1">E4/$E$2</f>
        <v>0.16250000000000001</v>
      </c>
      <c r="K4" s="15"/>
      <c r="M4" s="2"/>
      <c r="N4" s="38"/>
      <c r="O4" s="38"/>
    </row>
    <row r="5" spans="1:15" ht="21.75" customHeight="1">
      <c r="A5" s="145">
        <f t="shared" si="0"/>
        <v>0</v>
      </c>
      <c r="B5" s="36"/>
      <c r="C5" s="440" t="s">
        <v>104</v>
      </c>
      <c r="D5" s="441"/>
      <c r="E5" s="139"/>
      <c r="F5" s="222">
        <f t="shared" si="1"/>
        <v>0</v>
      </c>
      <c r="K5" s="15"/>
      <c r="M5" s="2"/>
      <c r="N5" s="38"/>
      <c r="O5" s="38"/>
    </row>
    <row r="6" spans="1:15" ht="21.75" customHeight="1">
      <c r="A6" s="145">
        <f t="shared" si="0"/>
        <v>6.25</v>
      </c>
      <c r="B6" s="36" t="s">
        <v>19</v>
      </c>
      <c r="C6" s="137" t="s">
        <v>189</v>
      </c>
      <c r="D6" s="138"/>
      <c r="E6" s="139">
        <v>1</v>
      </c>
      <c r="F6" s="222">
        <f t="shared" si="1"/>
        <v>0.125</v>
      </c>
      <c r="K6" s="15"/>
      <c r="M6" s="2"/>
      <c r="N6" s="38"/>
      <c r="O6" s="38"/>
    </row>
    <row r="7" spans="1:15" ht="21.75" customHeight="1">
      <c r="A7" s="145">
        <f t="shared" si="0"/>
        <v>0</v>
      </c>
      <c r="B7" s="36"/>
      <c r="C7" s="137"/>
      <c r="D7" s="138"/>
      <c r="E7" s="139"/>
      <c r="F7" s="222">
        <f t="shared" si="1"/>
        <v>0</v>
      </c>
      <c r="K7" s="15"/>
      <c r="M7" s="2"/>
      <c r="N7" s="38"/>
    </row>
    <row r="8" spans="1:15" ht="21.75" customHeight="1">
      <c r="A8" s="145">
        <f t="shared" si="0"/>
        <v>0</v>
      </c>
      <c r="B8" s="36"/>
      <c r="C8" s="237" t="s">
        <v>161</v>
      </c>
      <c r="D8" s="259"/>
      <c r="E8" s="139"/>
      <c r="F8" s="222">
        <f t="shared" si="1"/>
        <v>0</v>
      </c>
      <c r="K8" s="15"/>
      <c r="M8" s="2"/>
      <c r="N8" s="38"/>
    </row>
    <row r="9" spans="1:15" ht="21.75" customHeight="1">
      <c r="A9" s="145">
        <f t="shared" si="0"/>
        <v>50</v>
      </c>
      <c r="B9" s="36" t="s">
        <v>21</v>
      </c>
      <c r="C9" s="440" t="s">
        <v>229</v>
      </c>
      <c r="D9" s="441"/>
      <c r="E9" s="139">
        <v>8</v>
      </c>
      <c r="F9" s="222">
        <f t="shared" si="1"/>
        <v>1</v>
      </c>
      <c r="K9" s="15"/>
      <c r="M9" s="2"/>
      <c r="N9" s="38"/>
    </row>
    <row r="10" spans="1:15" ht="21.75" customHeight="1">
      <c r="A10" s="145">
        <f t="shared" si="0"/>
        <v>0</v>
      </c>
      <c r="B10" s="36"/>
      <c r="C10" s="137"/>
      <c r="D10" s="138"/>
      <c r="E10" s="139"/>
      <c r="F10" s="222">
        <f t="shared" si="1"/>
        <v>0</v>
      </c>
      <c r="K10" s="15"/>
      <c r="L10" s="126" t="s">
        <v>133</v>
      </c>
      <c r="M10" s="2"/>
      <c r="N10" s="38"/>
    </row>
    <row r="11" spans="1:15" ht="21.75" customHeight="1">
      <c r="A11" s="145">
        <f t="shared" si="0"/>
        <v>0</v>
      </c>
      <c r="B11" s="36"/>
      <c r="C11" s="137"/>
      <c r="D11" s="138"/>
      <c r="E11" s="139"/>
      <c r="F11" s="222">
        <f t="shared" si="1"/>
        <v>0</v>
      </c>
      <c r="K11" s="15"/>
      <c r="L11" s="126"/>
      <c r="M11" s="2"/>
      <c r="N11" s="38"/>
    </row>
    <row r="12" spans="1:15" ht="21.75" customHeight="1">
      <c r="A12" s="145">
        <f t="shared" si="0"/>
        <v>0</v>
      </c>
      <c r="B12" s="36"/>
      <c r="C12" s="137"/>
      <c r="D12" s="138"/>
      <c r="E12" s="139"/>
      <c r="F12" s="222">
        <f t="shared" si="1"/>
        <v>0</v>
      </c>
      <c r="K12" s="15"/>
      <c r="L12" s="126"/>
      <c r="M12" s="2"/>
      <c r="N12" s="38"/>
    </row>
    <row r="13" spans="1:15" ht="21.75" customHeight="1">
      <c r="A13" s="145">
        <f t="shared" si="0"/>
        <v>0</v>
      </c>
      <c r="B13" s="36"/>
      <c r="C13" s="137"/>
      <c r="D13" s="138"/>
      <c r="E13" s="139"/>
      <c r="F13" s="222">
        <f t="shared" si="1"/>
        <v>0</v>
      </c>
      <c r="K13" s="15"/>
      <c r="M13" s="2"/>
      <c r="N13" s="38"/>
    </row>
    <row r="14" spans="1:15" ht="21.75" customHeight="1">
      <c r="A14" s="145">
        <f t="shared" si="0"/>
        <v>0</v>
      </c>
      <c r="B14" s="36"/>
      <c r="C14" s="137"/>
      <c r="D14" s="138"/>
      <c r="E14" s="139"/>
      <c r="F14" s="222">
        <f t="shared" si="1"/>
        <v>0</v>
      </c>
      <c r="K14" s="15"/>
      <c r="N14" s="38"/>
    </row>
    <row r="15" spans="1:15" ht="21.75" customHeight="1">
      <c r="A15" s="145">
        <f t="shared" si="0"/>
        <v>0</v>
      </c>
      <c r="B15" s="36"/>
      <c r="C15" s="137"/>
      <c r="D15" s="138"/>
      <c r="E15" s="139"/>
      <c r="F15" s="222">
        <f t="shared" si="1"/>
        <v>0</v>
      </c>
      <c r="K15" s="15"/>
      <c r="N15" s="38"/>
    </row>
    <row r="16" spans="1:15" ht="21.75" customHeight="1">
      <c r="A16" s="145">
        <f t="shared" si="0"/>
        <v>0</v>
      </c>
      <c r="B16" s="36"/>
      <c r="C16" s="137"/>
      <c r="D16" s="138"/>
      <c r="E16" s="139"/>
      <c r="F16" s="222">
        <f t="shared" si="1"/>
        <v>0</v>
      </c>
      <c r="K16" s="15"/>
      <c r="N16" s="38"/>
    </row>
    <row r="17" spans="1:11" ht="21.75" customHeight="1">
      <c r="A17" s="145">
        <f t="shared" si="0"/>
        <v>0</v>
      </c>
      <c r="B17" s="36"/>
      <c r="C17" s="137"/>
      <c r="D17" s="138"/>
      <c r="E17" s="139"/>
      <c r="F17" s="222">
        <f t="shared" si="1"/>
        <v>0</v>
      </c>
      <c r="K17" s="15"/>
    </row>
    <row r="18" spans="1:11" ht="21.75" customHeight="1">
      <c r="A18" s="225">
        <f t="shared" si="0"/>
        <v>0</v>
      </c>
      <c r="B18" s="36"/>
      <c r="C18" s="137"/>
      <c r="D18" s="138"/>
      <c r="E18" s="139"/>
      <c r="F18" s="222">
        <f t="shared" si="1"/>
        <v>0</v>
      </c>
      <c r="K18" s="15"/>
    </row>
    <row r="19" spans="1:11" ht="21.75" customHeight="1">
      <c r="A19" s="225">
        <f t="shared" si="0"/>
        <v>0</v>
      </c>
      <c r="B19" s="36"/>
      <c r="C19" s="137"/>
      <c r="D19" s="138"/>
      <c r="E19" s="139"/>
      <c r="F19" s="222">
        <f t="shared" si="1"/>
        <v>0</v>
      </c>
    </row>
    <row r="20" spans="1:11" ht="21.75" customHeight="1">
      <c r="A20" s="225">
        <f t="shared" si="0"/>
        <v>0</v>
      </c>
      <c r="B20" s="42"/>
      <c r="C20" s="140"/>
      <c r="D20" s="141"/>
      <c r="E20" s="226"/>
      <c r="F20" s="227">
        <f t="shared" si="1"/>
        <v>0</v>
      </c>
    </row>
    <row r="21" spans="1:11" s="3" customFormat="1" ht="22.5" customHeight="1">
      <c r="A21" s="53" t="s">
        <v>17</v>
      </c>
      <c r="B21" s="54"/>
      <c r="C21" s="54"/>
      <c r="D21" s="55" t="s">
        <v>28</v>
      </c>
      <c r="E21" s="55"/>
      <c r="F21" s="56"/>
      <c r="G21"/>
      <c r="H21"/>
    </row>
    <row r="22" spans="1:11" ht="31.5" customHeight="1">
      <c r="A22" s="432" t="s">
        <v>107</v>
      </c>
      <c r="B22" s="433"/>
      <c r="C22" s="433"/>
      <c r="D22" s="433"/>
      <c r="E22" s="433"/>
      <c r="F22" s="434"/>
      <c r="I22" s="110"/>
    </row>
    <row r="23" spans="1:11" ht="31.5" customHeight="1">
      <c r="A23" s="426" t="s">
        <v>108</v>
      </c>
      <c r="B23" s="427"/>
      <c r="C23" s="427"/>
      <c r="D23" s="427"/>
      <c r="E23" s="427"/>
      <c r="F23" s="428"/>
      <c r="I23" s="110"/>
    </row>
    <row r="24" spans="1:11" ht="27" customHeight="1">
      <c r="A24" s="461" t="s">
        <v>109</v>
      </c>
      <c r="B24" s="462"/>
      <c r="C24" s="462"/>
      <c r="D24" s="462"/>
      <c r="E24" s="462"/>
      <c r="F24" s="463"/>
      <c r="I24" s="110"/>
    </row>
    <row r="25" spans="1:11" ht="31.5" customHeight="1">
      <c r="A25" s="464"/>
      <c r="B25" s="465"/>
      <c r="C25" s="465"/>
      <c r="D25" s="465"/>
      <c r="E25" s="465"/>
      <c r="F25" s="466"/>
      <c r="I25" s="109"/>
    </row>
    <row r="26" spans="1:11" ht="31.5" customHeight="1">
      <c r="A26" s="426"/>
      <c r="B26" s="427"/>
      <c r="C26" s="427"/>
      <c r="D26" s="427"/>
      <c r="E26" s="427"/>
      <c r="F26" s="428"/>
      <c r="I26" s="109"/>
    </row>
    <row r="27" spans="1:11" ht="31.5" customHeight="1">
      <c r="A27" s="426"/>
      <c r="B27" s="427"/>
      <c r="C27" s="427"/>
      <c r="D27" s="427"/>
      <c r="E27" s="427"/>
      <c r="F27" s="428"/>
    </row>
    <row r="28" spans="1:11" s="3" customFormat="1" ht="29.25" customHeight="1">
      <c r="A28" s="426"/>
      <c r="B28" s="427"/>
      <c r="C28" s="427"/>
      <c r="D28" s="427"/>
      <c r="E28" s="427"/>
      <c r="F28" s="428"/>
      <c r="G28"/>
      <c r="H28"/>
      <c r="I28" s="109"/>
    </row>
    <row r="29" spans="1:11" ht="29.25" customHeight="1">
      <c r="A29" s="426"/>
      <c r="B29" s="427"/>
      <c r="C29" s="427"/>
      <c r="D29" s="427"/>
      <c r="E29" s="427"/>
      <c r="F29" s="428"/>
      <c r="I29" s="109"/>
      <c r="J29" s="3"/>
      <c r="K29" s="3"/>
    </row>
    <row r="30" spans="1:11" ht="29.25" customHeight="1">
      <c r="A30" s="426"/>
      <c r="B30" s="427"/>
      <c r="C30" s="427"/>
      <c r="D30" s="427"/>
      <c r="E30" s="427"/>
      <c r="F30" s="428"/>
      <c r="I30" s="109"/>
      <c r="J30" s="3"/>
      <c r="K30" s="3"/>
    </row>
    <row r="31" spans="1:11" ht="29.25" customHeight="1">
      <c r="A31" s="426"/>
      <c r="B31" s="427"/>
      <c r="C31" s="427"/>
      <c r="D31" s="427"/>
      <c r="E31" s="427"/>
      <c r="F31" s="428"/>
      <c r="I31" s="109"/>
      <c r="J31" s="3"/>
      <c r="K31" s="3"/>
    </row>
    <row r="32" spans="1:11" ht="29.25" customHeight="1">
      <c r="A32" s="429"/>
      <c r="B32" s="430"/>
      <c r="C32" s="430"/>
      <c r="D32" s="430"/>
      <c r="E32" s="430"/>
      <c r="F32" s="431"/>
    </row>
    <row r="33" spans="5:10">
      <c r="E33"/>
      <c r="I33"/>
      <c r="J33" s="3"/>
    </row>
    <row r="34" spans="5:10">
      <c r="E34"/>
      <c r="I34"/>
    </row>
    <row r="35" spans="5:10">
      <c r="E35"/>
      <c r="I35"/>
    </row>
    <row r="36" spans="5:10">
      <c r="E36"/>
      <c r="I36"/>
    </row>
    <row r="38" spans="5:10">
      <c r="E38"/>
      <c r="I38"/>
    </row>
    <row r="39" spans="5:10">
      <c r="E39"/>
      <c r="I39"/>
    </row>
  </sheetData>
  <mergeCells count="13">
    <mergeCell ref="E1:F1"/>
    <mergeCell ref="A22:F22"/>
    <mergeCell ref="A23:F23"/>
    <mergeCell ref="A24:F25"/>
    <mergeCell ref="C5:D5"/>
    <mergeCell ref="C9:D9"/>
    <mergeCell ref="A30:F30"/>
    <mergeCell ref="A31:F31"/>
    <mergeCell ref="A32:F32"/>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L38"/>
  <sheetViews>
    <sheetView showZeros="0" workbookViewId="0">
      <selection activeCell="H11" sqref="H11"/>
    </sheetView>
  </sheetViews>
  <sheetFormatPr baseColWidth="10" defaultColWidth="11.42578125" defaultRowHeight="12.75" outlineLevelCol="1"/>
  <cols>
    <col min="1" max="1" width="10" customWidth="1"/>
    <col min="2" max="2" width="9" customWidth="1"/>
    <col min="3" max="3" width="30.42578125" customWidth="1"/>
    <col min="4" max="4" width="16.5703125" customWidth="1"/>
    <col min="5" max="5" width="14.42578125" style="24" customWidth="1"/>
    <col min="6" max="6" width="15.28515625" customWidth="1"/>
    <col min="7" max="7" width="7.85546875" customWidth="1"/>
    <col min="8" max="8" width="12.140625" style="13" customWidth="1"/>
    <col min="9" max="9" width="7.85546875" style="25" customWidth="1" outlineLevel="1"/>
    <col min="10" max="10" width="7.85546875" customWidth="1" outlineLevel="1"/>
    <col min="11" max="12" width="7.85546875" customWidth="1"/>
  </cols>
  <sheetData>
    <row r="1" spans="1:12" ht="26.25" customHeight="1">
      <c r="A1" s="41"/>
      <c r="B1" s="6"/>
      <c r="C1" s="97" t="s">
        <v>29</v>
      </c>
      <c r="D1" s="530"/>
      <c r="E1" s="531"/>
      <c r="F1" s="531"/>
      <c r="G1" s="1"/>
    </row>
    <row r="2" spans="1:12" s="2" customFormat="1" ht="23.25" customHeight="1">
      <c r="A2" s="33" t="str">
        <f>Menu!B19</f>
        <v>Couscous mit Gemüse</v>
      </c>
      <c r="B2" s="34"/>
      <c r="C2" s="34"/>
      <c r="D2" s="532">
        <f>SUM(Menu!B27)</f>
        <v>50</v>
      </c>
      <c r="E2" s="30">
        <v>5</v>
      </c>
      <c r="F2" s="22" t="s">
        <v>2</v>
      </c>
      <c r="H2" s="216"/>
      <c r="L2"/>
    </row>
    <row r="3" spans="1:12" s="8" customFormat="1" ht="21" customHeight="1">
      <c r="A3" s="10" t="s">
        <v>1</v>
      </c>
      <c r="B3" s="49" t="s">
        <v>0</v>
      </c>
      <c r="C3" s="11" t="s">
        <v>9</v>
      </c>
      <c r="D3" s="215" t="s">
        <v>7</v>
      </c>
      <c r="E3" s="23" t="s">
        <v>10</v>
      </c>
      <c r="F3" s="9" t="s">
        <v>3</v>
      </c>
      <c r="H3" s="217"/>
      <c r="L3"/>
    </row>
    <row r="4" spans="1:12" ht="21.75" customHeight="1">
      <c r="A4" s="219">
        <f t="shared" ref="A4:A20" si="0">ROUND(SUM(F4*$D$2),2)</f>
        <v>2.5</v>
      </c>
      <c r="B4" s="36" t="s">
        <v>22</v>
      </c>
      <c r="C4" s="137" t="s">
        <v>354</v>
      </c>
      <c r="D4" s="142" t="s">
        <v>114</v>
      </c>
      <c r="E4" s="139">
        <v>0.25</v>
      </c>
      <c r="F4" s="221">
        <f t="shared" ref="F4:F20" si="1">E4/$E$2</f>
        <v>0.05</v>
      </c>
      <c r="K4" s="15"/>
    </row>
    <row r="5" spans="1:12" ht="21.75" customHeight="1">
      <c r="A5" s="145">
        <f t="shared" si="0"/>
        <v>2</v>
      </c>
      <c r="B5" s="36" t="s">
        <v>22</v>
      </c>
      <c r="C5" s="137" t="s">
        <v>254</v>
      </c>
      <c r="D5" s="138" t="s">
        <v>115</v>
      </c>
      <c r="E5" s="139">
        <v>0.2</v>
      </c>
      <c r="F5" s="222">
        <f t="shared" si="1"/>
        <v>0.04</v>
      </c>
      <c r="K5" s="15"/>
    </row>
    <row r="6" spans="1:12" ht="21.75" customHeight="1">
      <c r="A6" s="145">
        <f t="shared" si="0"/>
        <v>1</v>
      </c>
      <c r="B6" s="36" t="s">
        <v>22</v>
      </c>
      <c r="C6" s="137" t="s">
        <v>230</v>
      </c>
      <c r="D6" s="138"/>
      <c r="E6" s="139">
        <v>0.1</v>
      </c>
      <c r="F6" s="222">
        <f t="shared" si="1"/>
        <v>0.02</v>
      </c>
      <c r="K6" s="15"/>
    </row>
    <row r="7" spans="1:12" ht="21.75" customHeight="1">
      <c r="A7" s="145">
        <f t="shared" si="0"/>
        <v>5</v>
      </c>
      <c r="B7" s="36" t="s">
        <v>21</v>
      </c>
      <c r="C7" s="137" t="s">
        <v>70</v>
      </c>
      <c r="D7" s="138"/>
      <c r="E7" s="139">
        <v>0.5</v>
      </c>
      <c r="F7" s="222">
        <f t="shared" si="1"/>
        <v>0.1</v>
      </c>
      <c r="K7" s="15"/>
    </row>
    <row r="8" spans="1:12" ht="21.75" customHeight="1">
      <c r="A8" s="145">
        <f t="shared" si="0"/>
        <v>20</v>
      </c>
      <c r="B8" s="36" t="s">
        <v>19</v>
      </c>
      <c r="C8" s="237" t="s">
        <v>88</v>
      </c>
      <c r="D8" s="138"/>
      <c r="E8" s="139">
        <v>2</v>
      </c>
      <c r="F8" s="222">
        <f t="shared" si="1"/>
        <v>0.4</v>
      </c>
      <c r="K8" s="15"/>
    </row>
    <row r="9" spans="1:12" ht="21.75" customHeight="1">
      <c r="A9" s="145">
        <f t="shared" si="0"/>
        <v>0.75</v>
      </c>
      <c r="B9" s="36" t="s">
        <v>22</v>
      </c>
      <c r="C9" s="137" t="s">
        <v>116</v>
      </c>
      <c r="D9" s="138"/>
      <c r="E9" s="139">
        <v>7.4999999999999997E-2</v>
      </c>
      <c r="F9" s="222">
        <f t="shared" si="1"/>
        <v>1.4999999999999999E-2</v>
      </c>
      <c r="K9" s="15"/>
    </row>
    <row r="10" spans="1:12" ht="21.75" customHeight="1">
      <c r="A10" s="145">
        <f t="shared" si="0"/>
        <v>0</v>
      </c>
      <c r="B10" s="36"/>
      <c r="C10" s="137"/>
      <c r="D10" s="138"/>
      <c r="E10" s="139"/>
      <c r="F10" s="222">
        <f t="shared" si="1"/>
        <v>0</v>
      </c>
      <c r="K10" s="15"/>
    </row>
    <row r="11" spans="1:12" ht="21.75" customHeight="1">
      <c r="A11" s="145">
        <f t="shared" si="0"/>
        <v>5</v>
      </c>
      <c r="B11" s="36" t="s">
        <v>119</v>
      </c>
      <c r="C11" s="137" t="s">
        <v>171</v>
      </c>
      <c r="D11" s="138"/>
      <c r="E11" s="139">
        <v>0.5</v>
      </c>
      <c r="F11" s="222">
        <f t="shared" si="1"/>
        <v>0.1</v>
      </c>
      <c r="K11" s="15"/>
    </row>
    <row r="12" spans="1:12" ht="21.75" customHeight="1">
      <c r="A12" s="145">
        <f t="shared" si="0"/>
        <v>5</v>
      </c>
      <c r="B12" s="36" t="s">
        <v>19</v>
      </c>
      <c r="C12" s="137" t="s">
        <v>118</v>
      </c>
      <c r="D12" s="138"/>
      <c r="E12" s="139">
        <v>0.5</v>
      </c>
      <c r="F12" s="222">
        <f t="shared" si="1"/>
        <v>0.1</v>
      </c>
      <c r="K12" s="15"/>
    </row>
    <row r="13" spans="1:12" ht="21.75" customHeight="1">
      <c r="A13" s="145">
        <f t="shared" si="0"/>
        <v>0</v>
      </c>
      <c r="B13" s="36" t="s">
        <v>48</v>
      </c>
      <c r="C13" s="137" t="s">
        <v>47</v>
      </c>
      <c r="D13" s="138"/>
      <c r="E13" s="139"/>
      <c r="F13" s="222">
        <f t="shared" si="1"/>
        <v>0</v>
      </c>
      <c r="I13" s="133"/>
      <c r="K13" s="15"/>
    </row>
    <row r="14" spans="1:12" ht="21.75" customHeight="1">
      <c r="A14" s="145">
        <f t="shared" si="0"/>
        <v>0</v>
      </c>
      <c r="B14" s="36" t="s">
        <v>48</v>
      </c>
      <c r="C14" s="137" t="s">
        <v>43</v>
      </c>
      <c r="D14" s="138"/>
      <c r="E14" s="139"/>
      <c r="F14" s="222">
        <f t="shared" si="1"/>
        <v>0</v>
      </c>
      <c r="I14" s="133"/>
      <c r="K14" s="15"/>
    </row>
    <row r="15" spans="1:12" ht="21.75" customHeight="1">
      <c r="A15" s="145">
        <f t="shared" si="0"/>
        <v>1</v>
      </c>
      <c r="B15" s="36" t="s">
        <v>23</v>
      </c>
      <c r="C15" s="137" t="s">
        <v>231</v>
      </c>
      <c r="D15" s="138"/>
      <c r="E15" s="139">
        <v>0.1</v>
      </c>
      <c r="F15" s="222">
        <f t="shared" si="1"/>
        <v>0.02</v>
      </c>
      <c r="I15" s="133" t="s">
        <v>238</v>
      </c>
      <c r="K15" s="15"/>
    </row>
    <row r="16" spans="1:12" ht="21.75" customHeight="1">
      <c r="A16" s="145">
        <f t="shared" si="0"/>
        <v>0.8</v>
      </c>
      <c r="B16" s="36" t="s">
        <v>22</v>
      </c>
      <c r="C16" s="137" t="s">
        <v>117</v>
      </c>
      <c r="D16" s="138"/>
      <c r="E16" s="139">
        <v>0.08</v>
      </c>
      <c r="F16" s="222">
        <f t="shared" si="1"/>
        <v>1.6E-2</v>
      </c>
      <c r="K16" s="15"/>
    </row>
    <row r="17" spans="1:11" ht="21.75" customHeight="1">
      <c r="A17" s="145">
        <f t="shared" si="0"/>
        <v>10</v>
      </c>
      <c r="B17" s="36" t="s">
        <v>21</v>
      </c>
      <c r="C17" s="137" t="s">
        <v>46</v>
      </c>
      <c r="D17" s="138"/>
      <c r="E17" s="139">
        <v>1</v>
      </c>
      <c r="F17" s="222">
        <f t="shared" si="1"/>
        <v>0.2</v>
      </c>
      <c r="K17" s="15"/>
    </row>
    <row r="18" spans="1:11" ht="21.75" customHeight="1">
      <c r="A18" s="225">
        <f t="shared" si="0"/>
        <v>0</v>
      </c>
      <c r="B18" s="36"/>
      <c r="C18" s="137"/>
      <c r="D18" s="138"/>
      <c r="E18" s="139"/>
      <c r="F18" s="222">
        <f t="shared" si="1"/>
        <v>0</v>
      </c>
      <c r="K18" s="15"/>
    </row>
    <row r="19" spans="1:11" ht="21.75" customHeight="1">
      <c r="A19" s="225">
        <f t="shared" si="0"/>
        <v>0</v>
      </c>
      <c r="B19" s="36"/>
      <c r="C19" s="137"/>
      <c r="D19" s="138"/>
      <c r="E19" s="139"/>
      <c r="F19" s="222">
        <f t="shared" si="1"/>
        <v>0</v>
      </c>
    </row>
    <row r="20" spans="1:11" ht="21.75" customHeight="1">
      <c r="A20" s="225">
        <f t="shared" si="0"/>
        <v>0</v>
      </c>
      <c r="B20" s="42"/>
      <c r="C20" s="140"/>
      <c r="D20" s="141"/>
      <c r="E20" s="226"/>
      <c r="F20" s="227">
        <f t="shared" si="1"/>
        <v>0</v>
      </c>
      <c r="I20" s="133"/>
    </row>
    <row r="21" spans="1:11" s="3" customFormat="1" ht="22.5" customHeight="1">
      <c r="A21" s="53" t="s">
        <v>17</v>
      </c>
      <c r="B21" s="54"/>
      <c r="C21" s="54"/>
      <c r="D21" s="55" t="s">
        <v>28</v>
      </c>
      <c r="E21" s="55"/>
      <c r="F21" s="56"/>
      <c r="G21"/>
      <c r="H21" s="13"/>
    </row>
    <row r="22" spans="1:11" ht="36" customHeight="1">
      <c r="A22" s="470" t="s">
        <v>355</v>
      </c>
      <c r="B22" s="471"/>
      <c r="C22" s="471"/>
      <c r="D22" s="471"/>
      <c r="E22" s="471"/>
      <c r="F22" s="472"/>
      <c r="I22" s="110"/>
    </row>
    <row r="23" spans="1:11" ht="29.25" customHeight="1">
      <c r="A23" s="192" t="s">
        <v>356</v>
      </c>
      <c r="B23" s="181"/>
      <c r="C23" s="181"/>
      <c r="D23" s="181"/>
      <c r="E23" s="181"/>
      <c r="F23" s="182"/>
      <c r="I23" s="110"/>
    </row>
    <row r="24" spans="1:11" ht="31.5" customHeight="1">
      <c r="A24" s="464" t="s">
        <v>239</v>
      </c>
      <c r="B24" s="465"/>
      <c r="C24" s="465"/>
      <c r="D24" s="465"/>
      <c r="E24" s="465"/>
      <c r="F24" s="466"/>
      <c r="I24" s="109"/>
    </row>
    <row r="25" spans="1:11" ht="29.25" customHeight="1">
      <c r="A25" s="192" t="s">
        <v>232</v>
      </c>
      <c r="B25" s="181"/>
      <c r="C25" s="181"/>
      <c r="D25" s="181"/>
      <c r="E25" s="181"/>
      <c r="F25" s="182"/>
      <c r="I25" s="110"/>
    </row>
    <row r="26" spans="1:11" ht="33" customHeight="1">
      <c r="A26" s="464" t="s">
        <v>357</v>
      </c>
      <c r="B26" s="465"/>
      <c r="C26" s="465"/>
      <c r="D26" s="465"/>
      <c r="E26" s="465"/>
      <c r="F26" s="466"/>
    </row>
    <row r="27" spans="1:11" ht="29.25" customHeight="1">
      <c r="A27" s="192" t="s">
        <v>233</v>
      </c>
      <c r="B27" s="181"/>
      <c r="C27" s="181"/>
      <c r="D27" s="181"/>
      <c r="E27" s="181"/>
      <c r="F27" s="182"/>
      <c r="I27" s="110"/>
    </row>
    <row r="28" spans="1:11" ht="29.25" customHeight="1">
      <c r="A28" s="192" t="s">
        <v>234</v>
      </c>
      <c r="B28" s="181"/>
      <c r="C28" s="181"/>
      <c r="D28" s="181"/>
      <c r="E28" s="181"/>
      <c r="F28" s="182"/>
      <c r="I28" s="110"/>
    </row>
    <row r="29" spans="1:11" ht="33" customHeight="1">
      <c r="A29" s="464" t="s">
        <v>235</v>
      </c>
      <c r="B29" s="465"/>
      <c r="C29" s="465"/>
      <c r="D29" s="465"/>
      <c r="E29" s="465"/>
      <c r="F29" s="466"/>
      <c r="I29" s="109"/>
      <c r="J29" s="3"/>
      <c r="K29" s="3"/>
    </row>
    <row r="30" spans="1:11" ht="29.25" customHeight="1">
      <c r="A30" s="192" t="s">
        <v>236</v>
      </c>
      <c r="B30" s="181"/>
      <c r="C30" s="181"/>
      <c r="D30" s="181"/>
      <c r="E30" s="181"/>
      <c r="F30" s="182"/>
      <c r="I30" s="110"/>
    </row>
    <row r="31" spans="1:11" ht="36.75" customHeight="1">
      <c r="A31" s="467" t="s">
        <v>237</v>
      </c>
      <c r="B31" s="468"/>
      <c r="C31" s="468"/>
      <c r="D31" s="468"/>
      <c r="E31" s="468"/>
      <c r="F31" s="469"/>
      <c r="I31" s="109"/>
      <c r="J31" s="3"/>
      <c r="K31" s="3"/>
    </row>
    <row r="32" spans="1:11">
      <c r="E32"/>
      <c r="I32"/>
      <c r="J32" s="3"/>
    </row>
    <row r="33" spans="5:9">
      <c r="E33"/>
      <c r="I33"/>
    </row>
    <row r="34" spans="5:9">
      <c r="E34"/>
      <c r="I34"/>
    </row>
    <row r="35" spans="5:9">
      <c r="E35"/>
      <c r="I35"/>
    </row>
    <row r="37" spans="5:9">
      <c r="E37"/>
      <c r="I37"/>
    </row>
    <row r="38" spans="5:9">
      <c r="E38"/>
      <c r="I38"/>
    </row>
  </sheetData>
  <mergeCells count="6">
    <mergeCell ref="A31:F31"/>
    <mergeCell ref="E1:F1"/>
    <mergeCell ref="A22:F22"/>
    <mergeCell ref="A24:F24"/>
    <mergeCell ref="A26:F26"/>
    <mergeCell ref="A29:F29"/>
  </mergeCells>
  <phoneticPr fontId="8" type="noConversion"/>
  <pageMargins left="0.63" right="0.3" top="0.39370078740157483" bottom="0.43307086614173229" header="0.23622047244094491" footer="0.19685039370078741"/>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Q39"/>
  <sheetViews>
    <sheetView showZeros="0" workbookViewId="0">
      <selection activeCell="K7" sqref="K7"/>
    </sheetView>
  </sheetViews>
  <sheetFormatPr baseColWidth="10" defaultColWidth="11.42578125" defaultRowHeight="15" outlineLevelCol="1"/>
  <cols>
    <col min="1" max="1" width="10" customWidth="1"/>
    <col min="2" max="2" width="9" customWidth="1"/>
    <col min="3" max="3" width="30.28515625" customWidth="1"/>
    <col min="4" max="4" width="15.855468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2.42578125" style="317" bestFit="1" customWidth="1"/>
    <col min="13" max="13" width="13" style="13" customWidth="1"/>
    <col min="14" max="14" width="4.140625" bestFit="1" customWidth="1"/>
  </cols>
  <sheetData>
    <row r="1" spans="1:17" ht="26.25" customHeight="1">
      <c r="A1" s="41"/>
      <c r="B1" s="6"/>
      <c r="C1" s="97" t="s">
        <v>29</v>
      </c>
      <c r="D1" s="534"/>
      <c r="E1" s="531"/>
      <c r="F1" s="531"/>
      <c r="G1" s="1"/>
      <c r="I1" s="515" t="s">
        <v>5</v>
      </c>
      <c r="J1" s="516"/>
    </row>
    <row r="2" spans="1:17" s="2" customFormat="1" ht="40.5" customHeight="1">
      <c r="A2" s="517" t="str">
        <f>Menu!B21</f>
        <v>Schoko-Chilli-Mousse, Citronen-Limecrème, 
Zimt Parfait, Rüeblikuchen carré, Guezli</v>
      </c>
      <c r="B2" s="518"/>
      <c r="C2" s="518"/>
      <c r="D2" s="519"/>
      <c r="E2" s="535" t="s">
        <v>18</v>
      </c>
      <c r="F2" s="532"/>
      <c r="I2" s="30"/>
      <c r="J2" s="22"/>
      <c r="L2" s="317"/>
      <c r="M2" s="13"/>
      <c r="N2"/>
    </row>
    <row r="3" spans="1:17" s="8" customFormat="1" ht="21" customHeight="1">
      <c r="A3" s="10" t="s">
        <v>1</v>
      </c>
      <c r="B3" s="49" t="s">
        <v>0</v>
      </c>
      <c r="C3" s="11" t="s">
        <v>9</v>
      </c>
      <c r="D3" s="31" t="s">
        <v>7</v>
      </c>
      <c r="E3" s="23" t="s">
        <v>6</v>
      </c>
      <c r="F3" s="7"/>
      <c r="I3" s="23" t="s">
        <v>10</v>
      </c>
      <c r="J3" s="9"/>
      <c r="L3" s="317"/>
      <c r="M3" s="13"/>
      <c r="N3"/>
    </row>
    <row r="4" spans="1:17" ht="21.75" customHeight="1">
      <c r="A4" s="105" t="s">
        <v>154</v>
      </c>
      <c r="B4" s="107"/>
      <c r="C4" s="260"/>
      <c r="D4" s="261"/>
      <c r="E4" s="261"/>
      <c r="F4" s="261"/>
      <c r="I4" s="154">
        <v>4</v>
      </c>
      <c r="J4" s="155" t="s">
        <v>3</v>
      </c>
      <c r="K4" s="15"/>
      <c r="M4" s="315"/>
      <c r="O4" s="37"/>
      <c r="P4" s="38"/>
      <c r="Q4" s="38"/>
    </row>
    <row r="5" spans="1:17" ht="27" customHeight="1">
      <c r="A5" s="157">
        <f>ROUND(SUM(J5*$I$4),2)</f>
        <v>4</v>
      </c>
      <c r="B5" s="103" t="s">
        <v>21</v>
      </c>
      <c r="C5" s="156" t="s">
        <v>155</v>
      </c>
      <c r="D5" s="142" t="s">
        <v>64</v>
      </c>
      <c r="E5" s="142"/>
      <c r="F5" s="157">
        <f>SUM(E5*A5)</f>
        <v>0</v>
      </c>
      <c r="G5" s="99"/>
      <c r="H5" s="99"/>
      <c r="I5" s="143"/>
      <c r="J5" s="104">
        <v>1</v>
      </c>
      <c r="K5" s="15"/>
      <c r="M5" s="315"/>
      <c r="O5" s="37"/>
      <c r="P5" s="38"/>
      <c r="Q5" s="38"/>
    </row>
    <row r="6" spans="1:17" ht="26.25" customHeight="1">
      <c r="A6" s="157">
        <f t="shared" ref="A6:A9" si="0">ROUND(SUM(J6*$I$4),2)</f>
        <v>0.8</v>
      </c>
      <c r="B6" s="36" t="s">
        <v>22</v>
      </c>
      <c r="C6" s="137" t="s">
        <v>177</v>
      </c>
      <c r="D6" s="138"/>
      <c r="E6" s="144"/>
      <c r="F6" s="145">
        <f t="shared" ref="F6:F9" si="1">SUM(E6*A6)</f>
        <v>0</v>
      </c>
      <c r="G6" s="99"/>
      <c r="H6" s="99"/>
      <c r="I6" s="197"/>
      <c r="J6" s="78">
        <v>0.2</v>
      </c>
      <c r="K6" s="15"/>
      <c r="P6" s="38"/>
    </row>
    <row r="7" spans="1:17" ht="26.25" customHeight="1">
      <c r="A7" s="157">
        <f t="shared" si="0"/>
        <v>0.8</v>
      </c>
      <c r="B7" s="36" t="s">
        <v>23</v>
      </c>
      <c r="C7" s="147" t="s">
        <v>92</v>
      </c>
      <c r="D7" s="138"/>
      <c r="E7" s="144"/>
      <c r="F7" s="145">
        <f t="shared" si="1"/>
        <v>0</v>
      </c>
      <c r="G7" s="99"/>
      <c r="H7" s="99"/>
      <c r="I7" s="197"/>
      <c r="J7" s="78">
        <v>0.2</v>
      </c>
      <c r="K7" s="15"/>
      <c r="P7" s="38"/>
    </row>
    <row r="8" spans="1:17" ht="27.75" customHeight="1">
      <c r="A8" s="157">
        <f t="shared" si="0"/>
        <v>8</v>
      </c>
      <c r="B8" s="36" t="s">
        <v>21</v>
      </c>
      <c r="C8" s="137" t="s">
        <v>94</v>
      </c>
      <c r="D8" s="138"/>
      <c r="E8" s="144"/>
      <c r="F8" s="145">
        <f t="shared" si="1"/>
        <v>0</v>
      </c>
      <c r="G8" s="99"/>
      <c r="H8" s="99"/>
      <c r="I8" s="146"/>
      <c r="J8" s="78">
        <v>2</v>
      </c>
      <c r="K8" s="15"/>
      <c r="P8" s="38"/>
    </row>
    <row r="9" spans="1:17" ht="27.75" customHeight="1">
      <c r="A9" s="153">
        <f t="shared" si="0"/>
        <v>4</v>
      </c>
      <c r="B9" s="42" t="s">
        <v>156</v>
      </c>
      <c r="C9" s="140" t="s">
        <v>157</v>
      </c>
      <c r="D9" s="141" t="s">
        <v>64</v>
      </c>
      <c r="E9" s="152"/>
      <c r="F9" s="153">
        <f t="shared" si="1"/>
        <v>0</v>
      </c>
      <c r="G9" s="99"/>
      <c r="H9" s="99"/>
      <c r="I9" s="146"/>
      <c r="J9" s="78">
        <v>1</v>
      </c>
      <c r="K9" s="15"/>
      <c r="L9" s="318"/>
      <c r="M9" s="404"/>
      <c r="P9" s="38"/>
    </row>
    <row r="10" spans="1:17" ht="21.75" customHeight="1">
      <c r="A10" s="148" t="s">
        <v>17</v>
      </c>
      <c r="B10" s="149"/>
      <c r="C10" s="149"/>
      <c r="D10" s="150"/>
      <c r="E10" s="150"/>
      <c r="F10" s="151"/>
      <c r="I10" s="77"/>
      <c r="J10" s="78">
        <f t="shared" ref="J10:J14" si="2">I10/$I$4</f>
        <v>0</v>
      </c>
      <c r="K10" s="15"/>
      <c r="M10" s="404"/>
      <c r="P10" s="38"/>
    </row>
    <row r="11" spans="1:17" ht="20.25" customHeight="1">
      <c r="A11" s="497" t="s">
        <v>158</v>
      </c>
      <c r="B11" s="498"/>
      <c r="C11" s="498"/>
      <c r="D11" s="498"/>
      <c r="E11" s="498"/>
      <c r="F11" s="499"/>
      <c r="I11" s="77"/>
      <c r="J11" s="78">
        <f t="shared" si="2"/>
        <v>0</v>
      </c>
      <c r="K11" s="15"/>
      <c r="M11" s="404"/>
      <c r="P11" s="38"/>
    </row>
    <row r="12" spans="1:17" ht="15.75" customHeight="1">
      <c r="A12" s="500"/>
      <c r="B12" s="501"/>
      <c r="C12" s="501"/>
      <c r="D12" s="501"/>
      <c r="E12" s="501"/>
      <c r="F12" s="502"/>
      <c r="I12" s="77"/>
      <c r="J12" s="78">
        <f t="shared" si="2"/>
        <v>0</v>
      </c>
      <c r="K12" s="15"/>
      <c r="L12" s="412"/>
      <c r="P12" s="38"/>
    </row>
    <row r="13" spans="1:17" ht="20.25" customHeight="1">
      <c r="A13" s="503" t="s">
        <v>190</v>
      </c>
      <c r="B13" s="504"/>
      <c r="C13" s="504"/>
      <c r="D13" s="504"/>
      <c r="E13" s="504"/>
      <c r="F13" s="505"/>
      <c r="G13" s="1"/>
      <c r="H13" s="1"/>
      <c r="I13" s="77"/>
      <c r="J13" s="78">
        <f t="shared" si="2"/>
        <v>0</v>
      </c>
      <c r="K13" s="15"/>
      <c r="P13" s="38"/>
    </row>
    <row r="14" spans="1:17" ht="20.25" customHeight="1">
      <c r="A14" s="506"/>
      <c r="B14" s="507"/>
      <c r="C14" s="507"/>
      <c r="D14" s="507"/>
      <c r="E14" s="507"/>
      <c r="F14" s="508"/>
      <c r="G14" s="1"/>
      <c r="H14" s="1"/>
      <c r="I14" s="79"/>
      <c r="J14" s="78">
        <f t="shared" si="2"/>
        <v>0</v>
      </c>
      <c r="K14" s="15"/>
      <c r="P14" s="38"/>
    </row>
    <row r="15" spans="1:17" ht="21.75" customHeight="1">
      <c r="A15" s="105" t="s">
        <v>95</v>
      </c>
      <c r="B15" s="107"/>
      <c r="C15" s="260"/>
      <c r="D15" s="261" t="s">
        <v>337</v>
      </c>
      <c r="E15" s="262"/>
      <c r="F15" s="263"/>
      <c r="I15" s="159">
        <v>4</v>
      </c>
      <c r="J15" s="155" t="s">
        <v>2</v>
      </c>
      <c r="K15" s="15"/>
      <c r="P15" s="38"/>
    </row>
    <row r="16" spans="1:17" ht="21.75" customHeight="1">
      <c r="A16" s="157">
        <f>ROUND(SUM(J16*$I$15),2)</f>
        <v>8</v>
      </c>
      <c r="B16" s="264" t="s">
        <v>21</v>
      </c>
      <c r="C16" s="265" t="s">
        <v>94</v>
      </c>
      <c r="D16" s="509" t="s">
        <v>96</v>
      </c>
      <c r="E16" s="510"/>
      <c r="F16" s="511"/>
      <c r="I16" s="158"/>
      <c r="J16" s="78">
        <v>2</v>
      </c>
      <c r="K16" s="15"/>
      <c r="P16" s="38"/>
    </row>
    <row r="17" spans="1:16" ht="21.75" customHeight="1">
      <c r="A17" s="157">
        <f t="shared" ref="A17:A20" si="3">ROUND(SUM(J17*$I$15),2)</f>
        <v>0.34</v>
      </c>
      <c r="B17" s="264" t="s">
        <v>22</v>
      </c>
      <c r="C17" s="265" t="s">
        <v>93</v>
      </c>
      <c r="D17" s="509"/>
      <c r="E17" s="510"/>
      <c r="F17" s="511"/>
      <c r="I17" s="197"/>
      <c r="J17" s="78">
        <v>8.5000000000000006E-2</v>
      </c>
      <c r="K17" s="15"/>
      <c r="P17" s="38"/>
    </row>
    <row r="18" spans="1:16" ht="23.25" customHeight="1">
      <c r="A18" s="157">
        <f t="shared" si="3"/>
        <v>1</v>
      </c>
      <c r="B18" s="264" t="s">
        <v>23</v>
      </c>
      <c r="C18" s="265" t="s">
        <v>326</v>
      </c>
      <c r="D18" s="509"/>
      <c r="E18" s="510"/>
      <c r="F18" s="511"/>
      <c r="I18" s="197"/>
      <c r="J18" s="78">
        <v>0.25</v>
      </c>
      <c r="K18" s="15"/>
      <c r="L18" s="413"/>
    </row>
    <row r="19" spans="1:16" ht="21.75" customHeight="1">
      <c r="A19" s="157">
        <f t="shared" si="3"/>
        <v>4</v>
      </c>
      <c r="B19" s="264" t="s">
        <v>24</v>
      </c>
      <c r="C19" s="265" t="s">
        <v>97</v>
      </c>
      <c r="D19" s="512"/>
      <c r="E19" s="513"/>
      <c r="F19" s="514"/>
      <c r="I19" s="77"/>
      <c r="J19" s="78">
        <v>1</v>
      </c>
      <c r="K19" s="15"/>
      <c r="L19" s="414"/>
    </row>
    <row r="20" spans="1:16" ht="21.75" customHeight="1">
      <c r="A20" s="157">
        <f t="shared" si="3"/>
        <v>0</v>
      </c>
      <c r="B20" s="266"/>
      <c r="C20" s="476" t="s">
        <v>98</v>
      </c>
      <c r="D20" s="477"/>
      <c r="E20" s="477"/>
      <c r="F20" s="478"/>
      <c r="I20" s="77"/>
      <c r="J20" s="78"/>
      <c r="L20" s="318"/>
      <c r="M20" s="317"/>
    </row>
    <row r="21" spans="1:16" ht="14.25" customHeight="1">
      <c r="A21" s="267"/>
      <c r="B21" s="268"/>
      <c r="C21" s="479"/>
      <c r="D21" s="480"/>
      <c r="E21" s="480"/>
      <c r="F21" s="481"/>
      <c r="I21" s="79"/>
      <c r="J21" s="80"/>
    </row>
    <row r="22" spans="1:16" ht="24" customHeight="1">
      <c r="A22" s="105" t="s">
        <v>240</v>
      </c>
      <c r="B22" s="107"/>
      <c r="C22" s="260"/>
      <c r="D22" s="261"/>
      <c r="E22" s="262"/>
      <c r="F22" s="263"/>
      <c r="I22" s="159">
        <v>3</v>
      </c>
      <c r="J22" s="155" t="s">
        <v>2</v>
      </c>
    </row>
    <row r="23" spans="1:16" ht="24" customHeight="1">
      <c r="A23" s="157">
        <f>ROUND(SUM(J23*$I$22),2)</f>
        <v>9</v>
      </c>
      <c r="B23" s="264" t="s">
        <v>21</v>
      </c>
      <c r="C23" s="265" t="s">
        <v>162</v>
      </c>
      <c r="D23" s="482" t="s">
        <v>165</v>
      </c>
      <c r="E23" s="483"/>
      <c r="F23" s="484"/>
      <c r="I23" s="158"/>
      <c r="J23" s="78">
        <v>3</v>
      </c>
      <c r="M23" s="111"/>
    </row>
    <row r="24" spans="1:16" ht="24" customHeight="1">
      <c r="A24" s="157">
        <f t="shared" ref="A24:A27" si="4">ROUND(SUM(J24*$I$22),2)</f>
        <v>0.3</v>
      </c>
      <c r="B24" s="264" t="s">
        <v>22</v>
      </c>
      <c r="C24" s="265" t="s">
        <v>93</v>
      </c>
      <c r="D24" s="485"/>
      <c r="E24" s="486"/>
      <c r="F24" s="487"/>
      <c r="I24" s="197"/>
      <c r="J24" s="78">
        <v>0.1</v>
      </c>
      <c r="M24" s="111"/>
    </row>
    <row r="25" spans="1:16" ht="24" customHeight="1">
      <c r="A25" s="157">
        <f t="shared" si="4"/>
        <v>12</v>
      </c>
      <c r="B25" s="264" t="s">
        <v>21</v>
      </c>
      <c r="C25" s="265" t="s">
        <v>94</v>
      </c>
      <c r="D25" s="485"/>
      <c r="E25" s="486"/>
      <c r="F25" s="487"/>
      <c r="I25" s="197"/>
      <c r="J25" s="78">
        <v>4</v>
      </c>
      <c r="M25" s="111"/>
    </row>
    <row r="26" spans="1:16" ht="24" customHeight="1">
      <c r="A26" s="157">
        <f t="shared" si="4"/>
        <v>0.75</v>
      </c>
      <c r="B26" s="264" t="s">
        <v>22</v>
      </c>
      <c r="C26" s="265" t="s">
        <v>163</v>
      </c>
      <c r="D26" s="488"/>
      <c r="E26" s="489"/>
      <c r="F26" s="490"/>
      <c r="I26" s="77"/>
      <c r="J26" s="78">
        <v>0.25</v>
      </c>
      <c r="L26" s="415"/>
      <c r="M26" s="111"/>
    </row>
    <row r="27" spans="1:16" ht="24" customHeight="1">
      <c r="A27" s="157">
        <f t="shared" si="4"/>
        <v>0.9</v>
      </c>
      <c r="B27" s="266" t="s">
        <v>78</v>
      </c>
      <c r="C27" s="265" t="s">
        <v>164</v>
      </c>
      <c r="D27" s="491" t="s">
        <v>166</v>
      </c>
      <c r="E27" s="492"/>
      <c r="F27" s="493"/>
      <c r="I27" s="77"/>
      <c r="J27" s="78">
        <v>0.3</v>
      </c>
      <c r="L27" s="415"/>
      <c r="M27" s="111"/>
    </row>
    <row r="28" spans="1:16" s="3" customFormat="1" ht="24" customHeight="1">
      <c r="A28" s="157">
        <f>ROUND(SUM(J28*$F$2),2)</f>
        <v>0</v>
      </c>
      <c r="B28" s="266"/>
      <c r="C28" s="265"/>
      <c r="D28" s="494"/>
      <c r="E28" s="495"/>
      <c r="F28" s="496"/>
      <c r="G28"/>
      <c r="H28"/>
      <c r="I28" s="79"/>
      <c r="J28" s="80"/>
      <c r="L28" s="318"/>
      <c r="M28" s="405"/>
    </row>
    <row r="29" spans="1:16" ht="33" customHeight="1">
      <c r="A29" s="157">
        <f t="shared" ref="A29:A30" si="5">ROUND(SUM(J29*$F$2),2)</f>
        <v>0</v>
      </c>
      <c r="B29" s="266"/>
      <c r="C29" s="265"/>
      <c r="D29" s="470" t="s">
        <v>167</v>
      </c>
      <c r="E29" s="471"/>
      <c r="F29" s="472"/>
      <c r="I29"/>
      <c r="M29" s="111"/>
    </row>
    <row r="30" spans="1:16" ht="33" customHeight="1">
      <c r="A30" s="269">
        <f t="shared" si="5"/>
        <v>0</v>
      </c>
      <c r="B30" s="268"/>
      <c r="C30" s="270"/>
      <c r="D30" s="467"/>
      <c r="E30" s="468"/>
      <c r="F30" s="469"/>
      <c r="I30" s="193"/>
      <c r="J30" s="106"/>
    </row>
    <row r="31" spans="1:16" ht="28.5" customHeight="1">
      <c r="A31" s="123"/>
      <c r="B31" s="160"/>
      <c r="C31" s="160"/>
      <c r="D31" s="160"/>
      <c r="E31" s="160"/>
      <c r="F31" s="161"/>
      <c r="I31" s="193"/>
      <c r="J31" s="3"/>
      <c r="K31" s="3"/>
    </row>
    <row r="32" spans="1:16" ht="28.5" customHeight="1">
      <c r="A32" s="473" t="s">
        <v>131</v>
      </c>
      <c r="B32" s="474"/>
      <c r="C32" s="474"/>
      <c r="D32" s="474"/>
      <c r="E32" s="474"/>
      <c r="F32" s="475"/>
      <c r="I32" s="193"/>
    </row>
    <row r="33" spans="5:10">
      <c r="E33"/>
      <c r="I33" s="193"/>
      <c r="J33" s="3"/>
    </row>
    <row r="34" spans="5:10">
      <c r="E34"/>
      <c r="I34" s="193"/>
    </row>
    <row r="35" spans="5:10">
      <c r="E35"/>
      <c r="I35"/>
    </row>
    <row r="36" spans="5:10">
      <c r="E36"/>
      <c r="I36"/>
    </row>
    <row r="38" spans="5:10">
      <c r="E38"/>
      <c r="I38"/>
    </row>
    <row r="39" spans="5:10">
      <c r="E39"/>
      <c r="I39"/>
    </row>
  </sheetData>
  <mergeCells count="11">
    <mergeCell ref="A11:F12"/>
    <mergeCell ref="A13:F14"/>
    <mergeCell ref="D16:F19"/>
    <mergeCell ref="I1:J1"/>
    <mergeCell ref="A2:D2"/>
    <mergeCell ref="E1:F1"/>
    <mergeCell ref="A32:F32"/>
    <mergeCell ref="C20:F21"/>
    <mergeCell ref="D23:F26"/>
    <mergeCell ref="D27:F28"/>
    <mergeCell ref="D29:F30"/>
  </mergeCells>
  <phoneticPr fontId="8" type="noConversion"/>
  <pageMargins left="0.62992125984251968" right="0.31496062992125984" top="0.39370078740157483" bottom="0.43307086614173229" header="0.23622047244094491" footer="0.19685039370078741"/>
  <pageSetup paperSize="9" orientation="portrait" horizontalDpi="4294967293"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37"/>
  <sheetViews>
    <sheetView showZeros="0" workbookViewId="0">
      <selection activeCell="L19" sqref="L19"/>
    </sheetView>
  </sheetViews>
  <sheetFormatPr baseColWidth="10" defaultColWidth="11.42578125" defaultRowHeight="12.75" outlineLevelCol="1"/>
  <cols>
    <col min="1" max="1" width="10" customWidth="1"/>
    <col min="2" max="2" width="9" customWidth="1"/>
    <col min="3" max="3" width="30.42578125" customWidth="1"/>
    <col min="4" max="4" width="16.71093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2.42578125" bestFit="1" customWidth="1"/>
    <col min="13" max="13" width="13" customWidth="1"/>
    <col min="14" max="14" width="4.140625" bestFit="1" customWidth="1"/>
  </cols>
  <sheetData>
    <row r="1" spans="1:17" ht="26.25" customHeight="1">
      <c r="A1" s="41"/>
      <c r="B1" s="6"/>
      <c r="C1" s="97" t="s">
        <v>29</v>
      </c>
      <c r="D1" s="530"/>
      <c r="E1" s="531"/>
      <c r="F1" s="531"/>
      <c r="G1" s="1"/>
      <c r="L1" s="8"/>
    </row>
    <row r="2" spans="1:17" s="2" customFormat="1" ht="36" customHeight="1">
      <c r="A2" s="520" t="str">
        <f>Menu!B21</f>
        <v>Schoko-Chilli-Mousse, Citronen-Limecrème, 
Zimt Parfait, Rüeblikuchen carré, Guezli</v>
      </c>
      <c r="B2" s="521"/>
      <c r="C2" s="522"/>
      <c r="D2" s="532">
        <v>2</v>
      </c>
      <c r="E2" s="30">
        <v>20</v>
      </c>
      <c r="F2" s="22" t="s">
        <v>2</v>
      </c>
      <c r="L2"/>
      <c r="M2"/>
    </row>
    <row r="3" spans="1:17" s="8" customFormat="1" ht="21" customHeight="1">
      <c r="A3" s="10" t="s">
        <v>1</v>
      </c>
      <c r="B3" s="49" t="s">
        <v>0</v>
      </c>
      <c r="C3" s="11" t="s">
        <v>9</v>
      </c>
      <c r="D3" s="31" t="s">
        <v>7</v>
      </c>
      <c r="E3" s="23" t="s">
        <v>10</v>
      </c>
      <c r="F3" s="9" t="s">
        <v>3</v>
      </c>
      <c r="L3" s="3"/>
      <c r="M3"/>
      <c r="N3"/>
    </row>
    <row r="4" spans="1:17" ht="21.75" customHeight="1">
      <c r="A4" s="105" t="s">
        <v>99</v>
      </c>
      <c r="B4" s="107"/>
      <c r="C4" s="271" t="s">
        <v>159</v>
      </c>
      <c r="D4" s="261"/>
      <c r="E4" s="136"/>
      <c r="F4" s="221">
        <f t="shared" ref="F4:F20" si="0">E4/$E$2</f>
        <v>0</v>
      </c>
      <c r="K4" s="15"/>
      <c r="L4" s="38"/>
      <c r="M4" s="37"/>
      <c r="O4" s="37"/>
      <c r="P4" s="38"/>
      <c r="Q4" s="38"/>
    </row>
    <row r="5" spans="1:17" ht="21.75" customHeight="1">
      <c r="A5" s="157">
        <f t="shared" ref="A5:A20" si="1">ROUND(SUM(F5*$D$2),2)</f>
        <v>8</v>
      </c>
      <c r="B5" s="103" t="s">
        <v>22</v>
      </c>
      <c r="C5" s="524" t="s">
        <v>262</v>
      </c>
      <c r="D5" s="525"/>
      <c r="E5" s="139">
        <v>4</v>
      </c>
      <c r="F5" s="222">
        <v>4</v>
      </c>
      <c r="K5" s="15"/>
      <c r="L5" s="38"/>
      <c r="M5" s="37"/>
      <c r="O5" s="37"/>
      <c r="P5" s="38"/>
      <c r="Q5" s="38"/>
    </row>
    <row r="6" spans="1:17" ht="21.75" customHeight="1">
      <c r="A6" s="145">
        <f t="shared" si="1"/>
        <v>2</v>
      </c>
      <c r="B6" s="36" t="s">
        <v>48</v>
      </c>
      <c r="C6" s="137" t="s">
        <v>47</v>
      </c>
      <c r="D6" s="138"/>
      <c r="E6" s="139">
        <v>1</v>
      </c>
      <c r="F6" s="222">
        <v>1</v>
      </c>
      <c r="K6" s="15"/>
      <c r="L6" s="38"/>
      <c r="M6" s="37"/>
      <c r="O6" s="37"/>
      <c r="P6" s="38"/>
      <c r="Q6" s="38"/>
    </row>
    <row r="7" spans="1:17" ht="21.75" customHeight="1">
      <c r="A7" s="145">
        <f t="shared" si="1"/>
        <v>0.3</v>
      </c>
      <c r="B7" s="36" t="s">
        <v>22</v>
      </c>
      <c r="C7" s="137" t="s">
        <v>93</v>
      </c>
      <c r="D7" s="138"/>
      <c r="E7" s="139">
        <v>0.15</v>
      </c>
      <c r="F7" s="222">
        <v>0.15</v>
      </c>
      <c r="K7" s="15"/>
      <c r="L7" s="38"/>
      <c r="P7" s="38"/>
    </row>
    <row r="8" spans="1:17" ht="21.75" customHeight="1">
      <c r="A8" s="145">
        <f t="shared" si="1"/>
        <v>2</v>
      </c>
      <c r="B8" s="36" t="s">
        <v>21</v>
      </c>
      <c r="C8" s="137" t="s">
        <v>100</v>
      </c>
      <c r="D8" s="138"/>
      <c r="E8" s="139">
        <v>1</v>
      </c>
      <c r="F8" s="222">
        <v>1</v>
      </c>
      <c r="K8" s="15"/>
      <c r="L8" s="38"/>
      <c r="P8" s="38"/>
    </row>
    <row r="9" spans="1:17" ht="21.75" customHeight="1">
      <c r="A9" s="145">
        <f t="shared" si="1"/>
        <v>2</v>
      </c>
      <c r="B9" s="36" t="s">
        <v>24</v>
      </c>
      <c r="C9" s="137" t="s">
        <v>97</v>
      </c>
      <c r="D9" s="138"/>
      <c r="E9" s="139">
        <v>1</v>
      </c>
      <c r="F9" s="222">
        <v>1</v>
      </c>
      <c r="K9" s="15"/>
      <c r="L9" s="38"/>
      <c r="P9" s="38"/>
    </row>
    <row r="10" spans="1:17" ht="21.75" customHeight="1">
      <c r="A10" s="145">
        <f t="shared" si="1"/>
        <v>0.5</v>
      </c>
      <c r="B10" s="36" t="s">
        <v>22</v>
      </c>
      <c r="C10" s="137" t="s">
        <v>101</v>
      </c>
      <c r="D10" s="138"/>
      <c r="E10" s="139">
        <v>0.25</v>
      </c>
      <c r="F10" s="222">
        <v>0.25</v>
      </c>
      <c r="K10" s="15"/>
      <c r="L10" s="38"/>
      <c r="P10" s="38"/>
    </row>
    <row r="11" spans="1:17" ht="21.75" customHeight="1">
      <c r="A11" s="145">
        <f t="shared" si="1"/>
        <v>0.25</v>
      </c>
      <c r="B11" s="36" t="s">
        <v>22</v>
      </c>
      <c r="C11" s="137" t="s">
        <v>172</v>
      </c>
      <c r="D11" s="138"/>
      <c r="E11" s="139">
        <v>0.125</v>
      </c>
      <c r="F11" s="222">
        <v>0.125</v>
      </c>
      <c r="K11" s="15"/>
      <c r="P11" s="38"/>
    </row>
    <row r="12" spans="1:17" ht="21.75" customHeight="1">
      <c r="A12" s="145">
        <f t="shared" si="1"/>
        <v>0.12</v>
      </c>
      <c r="B12" s="36" t="s">
        <v>22</v>
      </c>
      <c r="C12" s="137" t="s">
        <v>102</v>
      </c>
      <c r="D12" s="138"/>
      <c r="E12" s="139">
        <v>0.06</v>
      </c>
      <c r="F12" s="222">
        <v>0.06</v>
      </c>
      <c r="K12" s="15"/>
      <c r="L12" s="8"/>
      <c r="P12" s="38"/>
    </row>
    <row r="13" spans="1:17" ht="21.75" customHeight="1">
      <c r="A13" s="145">
        <f t="shared" si="1"/>
        <v>2</v>
      </c>
      <c r="B13" s="36" t="s">
        <v>24</v>
      </c>
      <c r="C13" s="137" t="s">
        <v>103</v>
      </c>
      <c r="D13" s="138"/>
      <c r="E13" s="139">
        <v>1</v>
      </c>
      <c r="F13" s="222">
        <v>1</v>
      </c>
      <c r="K13" s="15"/>
      <c r="L13" s="8"/>
      <c r="P13" s="38"/>
    </row>
    <row r="14" spans="1:17" ht="21.75" customHeight="1">
      <c r="A14" s="145">
        <f t="shared" si="1"/>
        <v>0</v>
      </c>
      <c r="B14" s="36"/>
      <c r="C14" s="272" t="s">
        <v>63</v>
      </c>
      <c r="D14" s="138"/>
      <c r="E14" s="139"/>
      <c r="F14" s="222"/>
      <c r="K14" s="15"/>
      <c r="P14" s="38"/>
    </row>
    <row r="15" spans="1:17" ht="21.75" customHeight="1">
      <c r="A15" s="145">
        <f t="shared" si="1"/>
        <v>6</v>
      </c>
      <c r="B15" s="36" t="s">
        <v>19</v>
      </c>
      <c r="C15" s="237" t="s">
        <v>160</v>
      </c>
      <c r="D15" s="138"/>
      <c r="E15" s="139">
        <v>3</v>
      </c>
      <c r="F15" s="222">
        <v>3</v>
      </c>
      <c r="K15" s="15"/>
      <c r="P15" s="38"/>
    </row>
    <row r="16" spans="1:17" ht="21.75" customHeight="1">
      <c r="A16" s="145">
        <f t="shared" si="1"/>
        <v>0</v>
      </c>
      <c r="B16" s="36"/>
      <c r="C16" s="137"/>
      <c r="D16" s="138"/>
      <c r="E16" s="139"/>
      <c r="F16" s="222">
        <f t="shared" si="0"/>
        <v>0</v>
      </c>
      <c r="K16" s="15"/>
      <c r="P16" s="38"/>
    </row>
    <row r="17" spans="1:11" ht="21.75" customHeight="1">
      <c r="A17" s="145">
        <f t="shared" si="1"/>
        <v>0</v>
      </c>
      <c r="B17" s="36"/>
      <c r="C17" s="440" t="s">
        <v>241</v>
      </c>
      <c r="D17" s="441"/>
      <c r="E17" s="139"/>
      <c r="F17" s="222">
        <f t="shared" si="0"/>
        <v>0</v>
      </c>
      <c r="K17" s="15"/>
    </row>
    <row r="18" spans="1:11" ht="21.75" customHeight="1">
      <c r="A18" s="145">
        <f t="shared" si="1"/>
        <v>0</v>
      </c>
      <c r="B18" s="36"/>
      <c r="C18" s="137"/>
      <c r="D18" s="138"/>
      <c r="E18" s="273"/>
      <c r="F18" s="222">
        <f t="shared" si="0"/>
        <v>0</v>
      </c>
      <c r="K18" s="15"/>
    </row>
    <row r="19" spans="1:11" ht="21.75" customHeight="1">
      <c r="A19" s="145">
        <f t="shared" si="1"/>
        <v>0</v>
      </c>
      <c r="B19" s="36"/>
      <c r="C19" s="137"/>
      <c r="D19" s="138"/>
      <c r="E19" s="139"/>
      <c r="F19" s="222">
        <f t="shared" si="0"/>
        <v>0</v>
      </c>
    </row>
    <row r="20" spans="1:11" ht="21.75" customHeight="1">
      <c r="A20" s="145">
        <f t="shared" si="1"/>
        <v>0</v>
      </c>
      <c r="B20" s="42"/>
      <c r="C20" s="140"/>
      <c r="D20" s="141"/>
      <c r="E20" s="226"/>
      <c r="F20" s="222">
        <f t="shared" si="0"/>
        <v>0</v>
      </c>
    </row>
    <row r="21" spans="1:11" s="3" customFormat="1" ht="22.5" customHeight="1">
      <c r="A21" s="53" t="s">
        <v>17</v>
      </c>
      <c r="B21" s="54"/>
      <c r="C21" s="54"/>
      <c r="D21" s="55" t="s">
        <v>28</v>
      </c>
      <c r="E21" s="55"/>
      <c r="F21" s="56"/>
      <c r="G21"/>
      <c r="H21"/>
    </row>
    <row r="22" spans="1:11" ht="31.5" customHeight="1">
      <c r="A22" s="470" t="s">
        <v>243</v>
      </c>
      <c r="B22" s="471"/>
      <c r="C22" s="471"/>
      <c r="D22" s="471"/>
      <c r="E22" s="471"/>
      <c r="F22" s="472"/>
    </row>
    <row r="23" spans="1:11" ht="35.25" customHeight="1">
      <c r="A23" s="523"/>
      <c r="B23" s="459"/>
      <c r="C23" s="459"/>
      <c r="D23" s="459"/>
      <c r="E23" s="459"/>
      <c r="F23" s="460"/>
    </row>
    <row r="24" spans="1:11" ht="40.5" customHeight="1">
      <c r="A24" s="426" t="s">
        <v>242</v>
      </c>
      <c r="B24" s="427"/>
      <c r="C24" s="427"/>
      <c r="D24" s="427"/>
      <c r="E24" s="427"/>
      <c r="F24" s="428"/>
    </row>
    <row r="25" spans="1:11" ht="31.5" customHeight="1">
      <c r="A25" s="130" t="s">
        <v>244</v>
      </c>
      <c r="B25" s="128"/>
      <c r="C25" s="128"/>
      <c r="D25" s="128"/>
      <c r="E25" s="128"/>
      <c r="F25" s="129"/>
    </row>
    <row r="26" spans="1:11" ht="31.5" customHeight="1">
      <c r="A26" s="130"/>
      <c r="B26" s="128"/>
      <c r="C26" s="128"/>
      <c r="D26" s="128"/>
      <c r="E26" s="128"/>
      <c r="F26" s="129"/>
    </row>
    <row r="27" spans="1:11" ht="31.5" customHeight="1">
      <c r="A27" s="130"/>
      <c r="B27" s="128"/>
      <c r="C27" s="128"/>
      <c r="D27" s="128"/>
      <c r="E27" s="128"/>
      <c r="F27" s="129"/>
    </row>
    <row r="28" spans="1:11" s="3" customFormat="1" ht="29.25" customHeight="1">
      <c r="A28" s="117"/>
      <c r="B28" s="114"/>
      <c r="C28" s="114"/>
      <c r="D28" s="114"/>
      <c r="E28" s="114"/>
      <c r="F28" s="115"/>
      <c r="G28"/>
      <c r="H28"/>
    </row>
    <row r="29" spans="1:11" ht="29.25" customHeight="1">
      <c r="A29" s="178"/>
      <c r="B29" s="179"/>
      <c r="C29" s="179"/>
      <c r="D29" s="179"/>
      <c r="E29" s="179"/>
      <c r="F29" s="180"/>
      <c r="I29" s="3"/>
      <c r="J29" s="3"/>
      <c r="K29" s="3"/>
    </row>
    <row r="30" spans="1:11" ht="29.25" customHeight="1">
      <c r="A30" s="194"/>
      <c r="B30" s="195"/>
      <c r="C30" s="195"/>
      <c r="D30" s="195"/>
      <c r="E30" s="195"/>
      <c r="F30" s="196"/>
    </row>
    <row r="31" spans="1:11">
      <c r="E31"/>
      <c r="I31"/>
      <c r="J31" s="3"/>
    </row>
    <row r="32" spans="1:11">
      <c r="E32"/>
      <c r="I32"/>
    </row>
    <row r="33" spans="5:9">
      <c r="E33"/>
      <c r="I33"/>
    </row>
    <row r="34" spans="5:9">
      <c r="E34"/>
      <c r="I34"/>
    </row>
    <row r="36" spans="5:9">
      <c r="E36"/>
      <c r="I36"/>
    </row>
    <row r="37" spans="5:9">
      <c r="E37"/>
      <c r="I37"/>
    </row>
  </sheetData>
  <mergeCells count="6">
    <mergeCell ref="E1:F1"/>
    <mergeCell ref="A2:C2"/>
    <mergeCell ref="A22:F23"/>
    <mergeCell ref="A24:F24"/>
    <mergeCell ref="C17:D17"/>
    <mergeCell ref="C5:D5"/>
  </mergeCells>
  <phoneticPr fontId="8"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workbookViewId="0">
      <selection activeCell="L8" sqref="L8"/>
    </sheetView>
  </sheetViews>
  <sheetFormatPr baseColWidth="10" defaultColWidth="11.42578125" defaultRowHeight="12.75" outlineLevelCol="1"/>
  <cols>
    <col min="1" max="1" width="10" customWidth="1"/>
    <col min="2" max="2" width="9" customWidth="1"/>
    <col min="3" max="3" width="30.42578125" customWidth="1"/>
    <col min="4" max="4" width="15.85546875" customWidth="1"/>
    <col min="5" max="5" width="14.42578125" style="24" customWidth="1"/>
    <col min="6" max="6" width="15.28515625" customWidth="1"/>
    <col min="7" max="7" width="2.28515625" customWidth="1"/>
    <col min="8" max="8" width="2.42578125" customWidth="1"/>
    <col min="9" max="9" width="13.140625" style="25" customWidth="1" outlineLevel="1"/>
    <col min="10" max="10" width="10.42578125" customWidth="1" outlineLevel="1"/>
    <col min="11" max="11" width="2.42578125" customWidth="1"/>
    <col min="12" max="12" width="19.7109375" style="13" customWidth="1"/>
    <col min="13" max="13" width="12.42578125" bestFit="1" customWidth="1"/>
    <col min="14" max="14" width="13" customWidth="1"/>
    <col min="15" max="15" width="4.140625" bestFit="1" customWidth="1"/>
  </cols>
  <sheetData>
    <row r="1" spans="1:18" ht="26.25" customHeight="1">
      <c r="A1" s="41"/>
      <c r="B1" s="6"/>
      <c r="C1" s="97" t="s">
        <v>29</v>
      </c>
      <c r="D1" s="530"/>
      <c r="E1" s="531"/>
      <c r="F1" s="531"/>
      <c r="G1" s="1"/>
      <c r="M1" s="8"/>
    </row>
    <row r="2" spans="1:18" s="2" customFormat="1" ht="23.25" customHeight="1">
      <c r="A2" s="33" t="str">
        <f>Menu!B23</f>
        <v>kleiner Käse-Teller</v>
      </c>
      <c r="B2" s="34"/>
      <c r="C2" s="34"/>
      <c r="D2" s="532">
        <f>Menu!B27</f>
        <v>50</v>
      </c>
      <c r="E2" s="30">
        <v>4</v>
      </c>
      <c r="F2" s="22" t="s">
        <v>2</v>
      </c>
      <c r="L2" s="13"/>
      <c r="M2" s="8"/>
      <c r="N2"/>
      <c r="O2"/>
    </row>
    <row r="3" spans="1:18" s="8" customFormat="1" ht="21" customHeight="1">
      <c r="A3" s="10" t="s">
        <v>1</v>
      </c>
      <c r="B3" s="49" t="s">
        <v>0</v>
      </c>
      <c r="C3" s="11" t="s">
        <v>8</v>
      </c>
      <c r="D3" s="31" t="s">
        <v>7</v>
      </c>
      <c r="E3" s="23" t="s">
        <v>10</v>
      </c>
      <c r="F3" s="9" t="s">
        <v>3</v>
      </c>
      <c r="L3" s="13"/>
      <c r="N3"/>
      <c r="O3"/>
    </row>
    <row r="4" spans="1:18" ht="21.75" customHeight="1">
      <c r="A4" s="219">
        <f t="shared" ref="A4:A20" si="0">ROUND(SUM(F4*$D$2),2)</f>
        <v>1.25</v>
      </c>
      <c r="B4" s="35" t="s">
        <v>22</v>
      </c>
      <c r="C4" s="134" t="s">
        <v>136</v>
      </c>
      <c r="D4" s="135"/>
      <c r="E4" s="136">
        <v>0.1</v>
      </c>
      <c r="F4" s="221">
        <f t="shared" ref="F4:F20" si="1">E4/$E$2</f>
        <v>2.5000000000000001E-2</v>
      </c>
      <c r="I4" s="316"/>
      <c r="K4" s="15"/>
      <c r="M4" s="8"/>
      <c r="N4" s="37"/>
      <c r="P4" s="37"/>
      <c r="Q4" s="38"/>
      <c r="R4" s="38"/>
    </row>
    <row r="5" spans="1:18" ht="21.75" customHeight="1">
      <c r="A5" s="145">
        <f t="shared" si="0"/>
        <v>1.25</v>
      </c>
      <c r="B5" s="36" t="s">
        <v>22</v>
      </c>
      <c r="C5" s="137" t="s">
        <v>110</v>
      </c>
      <c r="D5" s="138"/>
      <c r="E5" s="139">
        <v>0.1</v>
      </c>
      <c r="F5" s="222">
        <f t="shared" si="1"/>
        <v>2.5000000000000001E-2</v>
      </c>
      <c r="I5" s="316"/>
      <c r="K5" s="15"/>
      <c r="M5" s="8"/>
      <c r="N5" s="37"/>
      <c r="P5" s="37"/>
      <c r="Q5" s="38"/>
      <c r="R5" s="38"/>
    </row>
    <row r="6" spans="1:18" ht="21.75" customHeight="1">
      <c r="A6" s="145">
        <f t="shared" si="0"/>
        <v>1.25</v>
      </c>
      <c r="B6" s="36" t="s">
        <v>22</v>
      </c>
      <c r="C6" s="137" t="s">
        <v>111</v>
      </c>
      <c r="D6" s="138"/>
      <c r="E6" s="139">
        <v>0.1</v>
      </c>
      <c r="F6" s="222">
        <f t="shared" si="1"/>
        <v>2.5000000000000001E-2</v>
      </c>
      <c r="I6" s="316"/>
      <c r="K6" s="15"/>
      <c r="M6" s="8"/>
      <c r="N6" s="37"/>
      <c r="P6" s="37"/>
      <c r="Q6" s="38"/>
      <c r="R6" s="38"/>
    </row>
    <row r="7" spans="1:18" ht="21.75" customHeight="1">
      <c r="A7" s="145">
        <f t="shared" si="0"/>
        <v>1.25</v>
      </c>
      <c r="B7" s="36" t="s">
        <v>22</v>
      </c>
      <c r="C7" s="137" t="s">
        <v>112</v>
      </c>
      <c r="D7" s="138"/>
      <c r="E7" s="139">
        <v>0.1</v>
      </c>
      <c r="F7" s="222">
        <f t="shared" si="1"/>
        <v>2.5000000000000001E-2</v>
      </c>
      <c r="I7" s="316"/>
      <c r="K7" s="15"/>
      <c r="M7" s="8"/>
      <c r="Q7" s="38"/>
    </row>
    <row r="8" spans="1:18" ht="21.75" customHeight="1">
      <c r="A8" s="145">
        <v>2</v>
      </c>
      <c r="B8" s="36" t="s">
        <v>138</v>
      </c>
      <c r="C8" s="137" t="s">
        <v>152</v>
      </c>
      <c r="D8" s="138"/>
      <c r="E8" s="139"/>
      <c r="F8" s="222">
        <f t="shared" si="1"/>
        <v>0</v>
      </c>
      <c r="I8" s="316"/>
      <c r="K8" s="15"/>
      <c r="M8" s="8"/>
      <c r="Q8" s="38"/>
    </row>
    <row r="9" spans="1:18" ht="21.75" customHeight="1">
      <c r="A9" s="145">
        <v>2</v>
      </c>
      <c r="B9" s="36" t="s">
        <v>138</v>
      </c>
      <c r="C9" s="137" t="s">
        <v>153</v>
      </c>
      <c r="D9" s="138"/>
      <c r="E9" s="139"/>
      <c r="F9" s="222">
        <f t="shared" si="1"/>
        <v>0</v>
      </c>
      <c r="K9" s="15"/>
      <c r="M9" s="8"/>
      <c r="Q9" s="38"/>
    </row>
    <row r="10" spans="1:18" ht="21.75" customHeight="1">
      <c r="A10" s="145">
        <f t="shared" si="0"/>
        <v>50</v>
      </c>
      <c r="B10" s="36" t="s">
        <v>21</v>
      </c>
      <c r="C10" s="137" t="s">
        <v>113</v>
      </c>
      <c r="D10" s="138"/>
      <c r="E10" s="139">
        <v>4</v>
      </c>
      <c r="F10" s="222">
        <f t="shared" si="1"/>
        <v>1</v>
      </c>
      <c r="I10" s="319"/>
      <c r="K10" s="15"/>
      <c r="M10" s="8"/>
      <c r="Q10" s="38"/>
    </row>
    <row r="11" spans="1:18" ht="21.75" customHeight="1">
      <c r="A11" s="145">
        <f t="shared" si="0"/>
        <v>50</v>
      </c>
      <c r="B11" s="36" t="s">
        <v>132</v>
      </c>
      <c r="C11" s="137" t="s">
        <v>173</v>
      </c>
      <c r="D11" s="138"/>
      <c r="E11" s="139">
        <v>4</v>
      </c>
      <c r="F11" s="222">
        <f t="shared" si="1"/>
        <v>1</v>
      </c>
      <c r="K11" s="15"/>
      <c r="M11" s="8"/>
      <c r="Q11" s="38"/>
    </row>
    <row r="12" spans="1:18" ht="21.75" customHeight="1">
      <c r="A12" s="145">
        <f t="shared" si="0"/>
        <v>0</v>
      </c>
      <c r="B12" s="36"/>
      <c r="C12" s="137"/>
      <c r="D12" s="138"/>
      <c r="E12" s="139"/>
      <c r="F12" s="222">
        <f t="shared" si="1"/>
        <v>0</v>
      </c>
      <c r="K12" s="15"/>
      <c r="M12" s="8"/>
      <c r="Q12" s="38"/>
    </row>
    <row r="13" spans="1:18" ht="21.75" customHeight="1">
      <c r="A13" s="145">
        <f t="shared" si="0"/>
        <v>0</v>
      </c>
      <c r="B13" s="36"/>
      <c r="C13" s="272" t="s">
        <v>273</v>
      </c>
      <c r="D13" s="138"/>
      <c r="E13" s="139"/>
      <c r="F13" s="222">
        <f t="shared" si="1"/>
        <v>0</v>
      </c>
      <c r="K13" s="15"/>
      <c r="M13" s="8"/>
      <c r="Q13" s="38"/>
    </row>
    <row r="14" spans="1:18" ht="21.75" customHeight="1">
      <c r="A14" s="145">
        <f t="shared" si="0"/>
        <v>0</v>
      </c>
      <c r="B14" s="36"/>
      <c r="C14" s="137"/>
      <c r="D14" s="138"/>
      <c r="E14" s="139"/>
      <c r="F14" s="222">
        <f t="shared" si="1"/>
        <v>0</v>
      </c>
      <c r="K14" s="15"/>
      <c r="Q14" s="38"/>
    </row>
    <row r="15" spans="1:18" ht="21.75" customHeight="1">
      <c r="A15" s="145">
        <f t="shared" si="0"/>
        <v>0</v>
      </c>
      <c r="B15" s="36"/>
      <c r="C15" s="137"/>
      <c r="D15" s="138"/>
      <c r="E15" s="139"/>
      <c r="F15" s="222">
        <f t="shared" si="1"/>
        <v>0</v>
      </c>
      <c r="K15" s="15"/>
      <c r="Q15" s="38"/>
    </row>
    <row r="16" spans="1:18" ht="21.75" customHeight="1">
      <c r="A16" s="145">
        <f t="shared" si="0"/>
        <v>0</v>
      </c>
      <c r="B16" s="36"/>
      <c r="C16" s="137"/>
      <c r="D16" s="138"/>
      <c r="E16" s="139"/>
      <c r="F16" s="222">
        <f t="shared" si="1"/>
        <v>0</v>
      </c>
      <c r="K16" s="15"/>
      <c r="Q16" s="38"/>
    </row>
    <row r="17" spans="1:12" ht="21.75" customHeight="1">
      <c r="A17" s="145">
        <f t="shared" si="0"/>
        <v>0</v>
      </c>
      <c r="B17" s="36"/>
      <c r="C17" s="137"/>
      <c r="D17" s="138"/>
      <c r="E17" s="139"/>
      <c r="F17" s="222">
        <f t="shared" si="1"/>
        <v>0</v>
      </c>
      <c r="K17" s="15"/>
    </row>
    <row r="18" spans="1:12" ht="21.75" customHeight="1">
      <c r="A18" s="225">
        <f t="shared" si="0"/>
        <v>0</v>
      </c>
      <c r="B18" s="36"/>
      <c r="C18" s="137"/>
      <c r="D18" s="138"/>
      <c r="E18" s="139"/>
      <c r="F18" s="222">
        <f t="shared" si="1"/>
        <v>0</v>
      </c>
      <c r="K18" s="15"/>
    </row>
    <row r="19" spans="1:12" ht="21.75" customHeight="1">
      <c r="A19" s="225">
        <f t="shared" si="0"/>
        <v>0</v>
      </c>
      <c r="B19" s="36"/>
      <c r="C19" s="137"/>
      <c r="D19" s="138"/>
      <c r="E19" s="139"/>
      <c r="F19" s="222">
        <f t="shared" si="1"/>
        <v>0</v>
      </c>
    </row>
    <row r="20" spans="1:12" ht="21.75" customHeight="1">
      <c r="A20" s="225">
        <f t="shared" si="0"/>
        <v>0</v>
      </c>
      <c r="B20" s="42"/>
      <c r="C20" s="140"/>
      <c r="D20" s="141"/>
      <c r="E20" s="139"/>
      <c r="F20" s="227">
        <f t="shared" si="1"/>
        <v>0</v>
      </c>
    </row>
    <row r="21" spans="1:12" s="3" customFormat="1" ht="22.5" customHeight="1">
      <c r="A21" s="53" t="s">
        <v>17</v>
      </c>
      <c r="B21" s="54"/>
      <c r="C21" s="54"/>
      <c r="D21" s="55" t="s">
        <v>28</v>
      </c>
      <c r="E21" s="55"/>
      <c r="F21" s="56"/>
      <c r="G21"/>
      <c r="H21"/>
      <c r="L21" s="29"/>
    </row>
    <row r="22" spans="1:12" ht="31.5" customHeight="1">
      <c r="A22" s="432"/>
      <c r="B22" s="433"/>
      <c r="C22" s="433"/>
      <c r="D22" s="433"/>
      <c r="E22" s="433"/>
      <c r="F22" s="434"/>
    </row>
    <row r="23" spans="1:12" ht="31.5" customHeight="1">
      <c r="A23" s="426"/>
      <c r="B23" s="427"/>
      <c r="C23" s="427"/>
      <c r="D23" s="427"/>
      <c r="E23" s="427"/>
      <c r="F23" s="428"/>
    </row>
    <row r="24" spans="1:12" ht="31.5" customHeight="1">
      <c r="A24" s="426"/>
      <c r="B24" s="427"/>
      <c r="C24" s="427"/>
      <c r="D24" s="427"/>
      <c r="E24" s="427"/>
      <c r="F24" s="428"/>
    </row>
    <row r="25" spans="1:12" ht="31.5" customHeight="1">
      <c r="A25" s="426"/>
      <c r="B25" s="427"/>
      <c r="C25" s="427"/>
      <c r="D25" s="427"/>
      <c r="E25" s="427"/>
      <c r="F25" s="428"/>
    </row>
    <row r="26" spans="1:12" ht="31.5" customHeight="1">
      <c r="A26" s="426"/>
      <c r="B26" s="427"/>
      <c r="C26" s="427"/>
      <c r="D26" s="427"/>
      <c r="E26" s="427"/>
      <c r="F26" s="428"/>
    </row>
    <row r="27" spans="1:12" ht="31.5" customHeight="1">
      <c r="A27" s="426"/>
      <c r="B27" s="427"/>
      <c r="C27" s="427"/>
      <c r="D27" s="427"/>
      <c r="E27" s="427"/>
      <c r="F27" s="428"/>
    </row>
    <row r="28" spans="1:12" s="3" customFormat="1" ht="31.5" customHeight="1">
      <c r="A28" s="426"/>
      <c r="B28" s="427"/>
      <c r="C28" s="427"/>
      <c r="D28" s="427"/>
      <c r="E28" s="427"/>
      <c r="F28" s="428"/>
      <c r="G28"/>
      <c r="H28"/>
    </row>
    <row r="29" spans="1:12" ht="31.5" customHeight="1">
      <c r="A29" s="426"/>
      <c r="B29" s="427"/>
      <c r="C29" s="427"/>
      <c r="D29" s="427"/>
      <c r="E29" s="427"/>
      <c r="F29" s="428"/>
      <c r="I29" s="3"/>
      <c r="J29" s="3"/>
      <c r="K29" s="3"/>
      <c r="L29" s="3"/>
    </row>
    <row r="30" spans="1:12" ht="31.5" customHeight="1">
      <c r="A30" s="426"/>
      <c r="B30" s="427"/>
      <c r="C30" s="427"/>
      <c r="D30" s="427"/>
      <c r="E30" s="427"/>
      <c r="F30" s="428"/>
      <c r="I30" s="3"/>
      <c r="J30" s="3"/>
      <c r="K30" s="3"/>
      <c r="L30" s="3"/>
    </row>
    <row r="31" spans="1:12" ht="31.5" customHeight="1">
      <c r="A31" s="426"/>
      <c r="B31" s="427"/>
      <c r="C31" s="427"/>
      <c r="D31" s="427"/>
      <c r="E31" s="427"/>
      <c r="F31" s="428"/>
      <c r="I31" s="3"/>
      <c r="J31" s="3"/>
      <c r="K31" s="3"/>
      <c r="L31" s="3"/>
    </row>
    <row r="32" spans="1:12" ht="31.5" customHeight="1">
      <c r="A32" s="429"/>
      <c r="B32" s="430"/>
      <c r="C32" s="430"/>
      <c r="D32" s="430"/>
      <c r="E32" s="430"/>
      <c r="F32" s="431"/>
    </row>
    <row r="33" spans="10:12" customFormat="1">
      <c r="J33" s="3"/>
      <c r="L33" s="13"/>
    </row>
    <row r="34" spans="10:12" customFormat="1">
      <c r="L34" s="13"/>
    </row>
    <row r="35" spans="10:12" customFormat="1">
      <c r="L35" s="13"/>
    </row>
    <row r="36" spans="10:12" customFormat="1">
      <c r="L36" s="13"/>
    </row>
    <row r="38" spans="10:12" customFormat="1" ht="14.25">
      <c r="L38" s="40"/>
    </row>
    <row r="39" spans="10:12" customFormat="1" ht="14.25">
      <c r="L39" s="40"/>
    </row>
  </sheetData>
  <mergeCells count="12">
    <mergeCell ref="A32:F32"/>
    <mergeCell ref="E1:F1"/>
    <mergeCell ref="A22:F22"/>
    <mergeCell ref="A23:F23"/>
    <mergeCell ref="A24:F24"/>
    <mergeCell ref="A25:F25"/>
    <mergeCell ref="A26:F26"/>
    <mergeCell ref="A27:F27"/>
    <mergeCell ref="A28:F28"/>
    <mergeCell ref="A29:F29"/>
    <mergeCell ref="A30:F30"/>
    <mergeCell ref="A31:F31"/>
  </mergeCells>
  <phoneticPr fontId="8"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228"/>
  <sheetViews>
    <sheetView showZeros="0" zoomScale="85" zoomScaleNormal="85" zoomScaleSheetLayoutView="100" workbookViewId="0">
      <selection activeCell="J24" sqref="J24"/>
    </sheetView>
  </sheetViews>
  <sheetFormatPr baseColWidth="10" defaultColWidth="9.140625" defaultRowHeight="11.25" customHeight="1"/>
  <cols>
    <col min="1" max="1" width="8.28515625" style="15" customWidth="1"/>
    <col min="2" max="2" width="8.7109375" style="15" customWidth="1"/>
    <col min="3" max="3" width="38.5703125" style="20" customWidth="1"/>
    <col min="4" max="4" width="13.5703125" style="20" customWidth="1"/>
    <col min="5" max="5" width="10.140625" style="20" customWidth="1"/>
    <col min="6" max="6" width="9" style="20" customWidth="1"/>
    <col min="7" max="7" width="7.28515625" style="21" customWidth="1"/>
    <col min="8" max="10" width="5.42578125" style="15" customWidth="1"/>
    <col min="11" max="16384" width="9.140625" style="15"/>
  </cols>
  <sheetData>
    <row r="1" spans="1:14" ht="16.5" customHeight="1">
      <c r="A1" s="291" t="s">
        <v>27</v>
      </c>
      <c r="B1" s="28"/>
      <c r="C1" s="26" t="s">
        <v>13</v>
      </c>
      <c r="D1" s="57"/>
      <c r="E1" s="57"/>
      <c r="F1" s="57"/>
      <c r="G1" s="19" t="s">
        <v>4</v>
      </c>
    </row>
    <row r="2" spans="1:14" ht="16.5" customHeight="1">
      <c r="A2" s="16" t="s">
        <v>1</v>
      </c>
      <c r="B2" s="17" t="s">
        <v>0</v>
      </c>
      <c r="C2" s="18" t="s">
        <v>14</v>
      </c>
      <c r="D2" s="15"/>
      <c r="E2" s="15"/>
      <c r="F2" s="15"/>
      <c r="G2" s="15"/>
    </row>
    <row r="3" spans="1:14" s="63" customFormat="1" ht="14.25" customHeight="1">
      <c r="A3" s="292" t="str">
        <f>'Apero 1'!A2</f>
        <v>Apéro Gebäck</v>
      </c>
      <c r="B3" s="293"/>
      <c r="C3" s="294"/>
      <c r="D3" s="295" t="s">
        <v>7</v>
      </c>
      <c r="E3" s="295" t="s">
        <v>256</v>
      </c>
      <c r="F3" s="295" t="s">
        <v>259</v>
      </c>
      <c r="G3" s="296"/>
      <c r="I3" s="64"/>
      <c r="J3" s="65"/>
      <c r="K3" s="65"/>
      <c r="L3" s="65"/>
      <c r="M3" s="65"/>
      <c r="N3" s="65"/>
    </row>
    <row r="4" spans="1:14" s="63" customFormat="1" ht="14.25" customHeight="1">
      <c r="A4" s="297">
        <f>SUM('Apero 1'!A4)</f>
        <v>0</v>
      </c>
      <c r="B4" s="298">
        <f>'Apero 1'!B4</f>
        <v>0</v>
      </c>
      <c r="C4" s="299" t="str">
        <f>'Apero 1'!C4</f>
        <v>Knusper-Flûtes</v>
      </c>
      <c r="D4" s="300">
        <f>'Apero 1'!D4</f>
        <v>0</v>
      </c>
      <c r="E4" s="300"/>
      <c r="F4" s="300"/>
      <c r="G4" s="301"/>
      <c r="I4" s="65"/>
      <c r="J4" s="65"/>
      <c r="K4" s="65"/>
      <c r="L4" s="65"/>
      <c r="M4" s="65"/>
      <c r="N4" s="65"/>
    </row>
    <row r="5" spans="1:14" s="63" customFormat="1" ht="14.25" customHeight="1">
      <c r="A5" s="302">
        <f>SUM('Apero 1'!A5)</f>
        <v>1</v>
      </c>
      <c r="B5" s="303" t="str">
        <f>'Apero 1'!B5</f>
        <v>Stk</v>
      </c>
      <c r="C5" s="304" t="str">
        <f>'Apero 1'!C5</f>
        <v>Blätterteig ausgewallt 42x26 cm</v>
      </c>
      <c r="D5" s="300">
        <f>'Apero 1'!D5</f>
        <v>0</v>
      </c>
      <c r="E5" s="300" t="s">
        <v>257</v>
      </c>
      <c r="F5" s="300"/>
      <c r="G5" s="305"/>
      <c r="I5" s="65"/>
      <c r="J5" s="65"/>
      <c r="K5" s="65"/>
      <c r="L5" s="65"/>
      <c r="M5" s="65"/>
      <c r="N5" s="65"/>
    </row>
    <row r="6" spans="1:14" s="63" customFormat="1" ht="14.25" customHeight="1">
      <c r="A6" s="302">
        <f>SUM('Apero 1'!A6)</f>
        <v>1</v>
      </c>
      <c r="B6" s="303" t="str">
        <f>'Apero 1'!B6</f>
        <v>Stk</v>
      </c>
      <c r="C6" s="304" t="str">
        <f>'Apero 1'!C6</f>
        <v>Ei verklopft</v>
      </c>
      <c r="D6" s="300">
        <f>'Apero 1'!D6</f>
        <v>0</v>
      </c>
      <c r="E6" s="300" t="s">
        <v>257</v>
      </c>
      <c r="F6" s="300"/>
      <c r="G6" s="305"/>
      <c r="I6" s="65"/>
      <c r="J6" s="65"/>
      <c r="K6" s="65"/>
      <c r="L6" s="65"/>
      <c r="M6" s="65"/>
      <c r="N6" s="65"/>
    </row>
    <row r="7" spans="1:14" s="63" customFormat="1" ht="14.25" customHeight="1">
      <c r="A7" s="302">
        <f>SUM('Apero 1'!A7)</f>
        <v>0.05</v>
      </c>
      <c r="B7" s="303" t="str">
        <f>'Apero 1'!B7</f>
        <v>Kg</v>
      </c>
      <c r="C7" s="304" t="str">
        <f>'Apero 1'!C7</f>
        <v xml:space="preserve">Pistazien grob gehackt </v>
      </c>
      <c r="D7" s="300" t="s">
        <v>208</v>
      </c>
      <c r="E7" s="300"/>
      <c r="F7" s="300"/>
      <c r="G7" s="305"/>
      <c r="I7" s="65"/>
      <c r="J7" s="65"/>
      <c r="K7" s="65"/>
      <c r="L7" s="65"/>
      <c r="M7" s="65"/>
      <c r="N7" s="65"/>
    </row>
    <row r="8" spans="1:14" s="63" customFormat="1" ht="14.25" customHeight="1">
      <c r="A8" s="302">
        <f>SUM('Apero 1'!A8)</f>
        <v>0.05</v>
      </c>
      <c r="B8" s="303" t="str">
        <f>'Apero 1'!B8</f>
        <v>Kg</v>
      </c>
      <c r="C8" s="304" t="str">
        <f>'Apero 1'!C8</f>
        <v>Mandelstifte grob gehackt</v>
      </c>
      <c r="D8" s="300">
        <f>'Apero 1'!D8</f>
        <v>0</v>
      </c>
      <c r="E8" s="300"/>
      <c r="F8" s="300"/>
      <c r="G8" s="305"/>
      <c r="I8" s="65"/>
      <c r="J8" s="65"/>
      <c r="K8" s="65"/>
      <c r="L8" s="65"/>
      <c r="M8" s="65"/>
      <c r="N8" s="65"/>
    </row>
    <row r="9" spans="1:14" s="63" customFormat="1" ht="14.25" customHeight="1">
      <c r="A9" s="302">
        <f>SUM('Apero 1'!A9)</f>
        <v>2</v>
      </c>
      <c r="B9" s="303" t="str">
        <f>'Apero 1'!B9</f>
        <v>Prise</v>
      </c>
      <c r="C9" s="304" t="str">
        <f>'Apero 1'!C9</f>
        <v>Fleur de Sel</v>
      </c>
      <c r="D9" s="300" t="s">
        <v>258</v>
      </c>
      <c r="E9" s="300"/>
      <c r="F9" s="300"/>
      <c r="G9" s="305"/>
      <c r="I9" s="65"/>
      <c r="J9" s="65"/>
      <c r="K9" s="65"/>
      <c r="L9" s="65"/>
      <c r="M9" s="65"/>
      <c r="N9" s="65"/>
    </row>
    <row r="10" spans="1:14" s="63" customFormat="1" ht="14.25" customHeight="1">
      <c r="A10" s="302">
        <f>SUM('Apero 1'!A10)</f>
        <v>0</v>
      </c>
      <c r="B10" s="303">
        <f>'Apero 1'!B10</f>
        <v>0</v>
      </c>
      <c r="C10" s="306" t="str">
        <f>'Apero 1'!C10</f>
        <v xml:space="preserve">Rosmarin-Speck-Grissini </v>
      </c>
      <c r="D10" s="300">
        <f>'Apero 1'!D10</f>
        <v>0</v>
      </c>
      <c r="E10" s="300"/>
      <c r="F10" s="300"/>
      <c r="G10" s="305"/>
      <c r="I10" s="65"/>
      <c r="J10" s="65"/>
      <c r="K10" s="65"/>
      <c r="L10" s="65"/>
      <c r="M10" s="65"/>
      <c r="N10" s="65"/>
    </row>
    <row r="11" spans="1:14" s="63" customFormat="1" ht="14.25" customHeight="1">
      <c r="A11" s="302">
        <f>SUM('Apero 1'!A11)</f>
        <v>1</v>
      </c>
      <c r="B11" s="303" t="str">
        <f>'Apero 1'!B11</f>
        <v>Stk</v>
      </c>
      <c r="C11" s="304" t="str">
        <f>'Apero 1'!C11</f>
        <v>Blätterteig ausgewallt 42x26 cm</v>
      </c>
      <c r="D11" s="300">
        <f>'Apero 1'!D11</f>
        <v>0</v>
      </c>
      <c r="E11" s="300" t="s">
        <v>257</v>
      </c>
      <c r="F11" s="300"/>
      <c r="G11" s="305"/>
      <c r="I11" s="65"/>
      <c r="J11" s="65"/>
      <c r="K11" s="65"/>
      <c r="L11" s="65"/>
      <c r="M11" s="65"/>
      <c r="N11" s="65"/>
    </row>
    <row r="12" spans="1:14" s="63" customFormat="1" ht="14.25" customHeight="1">
      <c r="A12" s="302">
        <f>SUM('Apero 1'!A12)</f>
        <v>0.1</v>
      </c>
      <c r="B12" s="303" t="str">
        <f>'Apero 1'!B12</f>
        <v>Kg</v>
      </c>
      <c r="C12" s="304" t="str">
        <f>'Apero 1'!C12</f>
        <v>Sesam</v>
      </c>
      <c r="D12" s="300">
        <f>'Apero 1'!D12</f>
        <v>0</v>
      </c>
      <c r="E12" s="300" t="s">
        <v>257</v>
      </c>
      <c r="F12" s="300"/>
      <c r="G12" s="305"/>
      <c r="I12" s="65"/>
      <c r="J12" s="65"/>
      <c r="K12" s="65"/>
      <c r="L12" s="65"/>
      <c r="M12" s="65"/>
      <c r="N12" s="65"/>
    </row>
    <row r="13" spans="1:14" s="63" customFormat="1" ht="14.25" customHeight="1">
      <c r="A13" s="302">
        <f>SUM('Apero 1'!A13)</f>
        <v>2</v>
      </c>
      <c r="B13" s="303" t="str">
        <f>'Apero 1'!B13</f>
        <v>EL</v>
      </c>
      <c r="C13" s="304" t="str">
        <f>'Apero 1'!C13</f>
        <v xml:space="preserve">Rosmarin, fein gehackt </v>
      </c>
      <c r="D13" s="300">
        <f>'Apero 1'!D13</f>
        <v>0</v>
      </c>
      <c r="E13" s="300" t="s">
        <v>257</v>
      </c>
      <c r="F13" s="300"/>
      <c r="G13" s="305"/>
      <c r="I13" s="65"/>
      <c r="J13" s="65"/>
      <c r="K13" s="65"/>
      <c r="L13" s="65"/>
      <c r="M13" s="65"/>
      <c r="N13" s="65"/>
    </row>
    <row r="14" spans="1:14" s="63" customFormat="1" ht="14.25" customHeight="1">
      <c r="A14" s="302">
        <f>SUM('Apero 1'!A14)</f>
        <v>0</v>
      </c>
      <c r="B14" s="303">
        <f>'Apero 1'!B14</f>
        <v>0</v>
      </c>
      <c r="C14" s="304" t="str">
        <f>'Apero 1'!C14</f>
        <v>wenig Kräutersalz &amp; Pfeffer</v>
      </c>
      <c r="D14" s="300">
        <f>'Apero 1'!D14</f>
        <v>0</v>
      </c>
      <c r="E14" s="300"/>
      <c r="F14" s="300"/>
      <c r="G14" s="305"/>
      <c r="I14" s="65"/>
      <c r="J14" s="65"/>
      <c r="K14" s="65"/>
      <c r="L14" s="65"/>
      <c r="M14" s="65"/>
      <c r="N14" s="65"/>
    </row>
    <row r="15" spans="1:14" s="63" customFormat="1" ht="14.25" customHeight="1">
      <c r="A15" s="302">
        <f>SUM('Apero 1'!A15)</f>
        <v>0</v>
      </c>
      <c r="B15" s="303">
        <f>'Apero 1'!B15</f>
        <v>0</v>
      </c>
      <c r="C15" s="306" t="str">
        <f>'Apero 1'!C15</f>
        <v>Apérogebäck</v>
      </c>
      <c r="D15" s="300">
        <f>'Apero 1'!D15</f>
        <v>0</v>
      </c>
      <c r="E15" s="300"/>
      <c r="F15" s="300"/>
      <c r="G15" s="305"/>
      <c r="I15" s="65"/>
      <c r="J15" s="65"/>
      <c r="K15" s="65"/>
      <c r="L15" s="65"/>
      <c r="M15" s="65"/>
      <c r="N15" s="65"/>
    </row>
    <row r="16" spans="1:14" s="63" customFormat="1" ht="14.25" customHeight="1">
      <c r="A16" s="302">
        <f>SUM('Apero 1'!A16)</f>
        <v>2</v>
      </c>
      <c r="B16" s="303" t="str">
        <f>'Apero 1'!B16</f>
        <v>Stk</v>
      </c>
      <c r="C16" s="304" t="str">
        <f>'Apero 1'!C16</f>
        <v>Blätterteig ausgewallt 42x26 cm</v>
      </c>
      <c r="D16" s="300">
        <f>'Apero 1'!D16</f>
        <v>0</v>
      </c>
      <c r="E16" s="300" t="s">
        <v>257</v>
      </c>
      <c r="F16" s="300"/>
      <c r="G16" s="305"/>
      <c r="I16" s="65"/>
      <c r="J16" s="65"/>
      <c r="K16" s="65"/>
      <c r="L16" s="65"/>
      <c r="M16" s="65"/>
      <c r="N16" s="65"/>
    </row>
    <row r="17" spans="1:14" s="63" customFormat="1" ht="14.25" customHeight="1">
      <c r="A17" s="302">
        <f>SUM('Apero 1'!A17)</f>
        <v>1</v>
      </c>
      <c r="B17" s="303" t="str">
        <f>'Apero 1'!B17</f>
        <v>Stk</v>
      </c>
      <c r="C17" s="304" t="str">
        <f>'Apero 1'!C17</f>
        <v>Eigelb</v>
      </c>
      <c r="D17" s="300">
        <f>'Apero 1'!D17</f>
        <v>0</v>
      </c>
      <c r="E17" s="300" t="s">
        <v>257</v>
      </c>
      <c r="F17" s="300"/>
      <c r="G17" s="305"/>
      <c r="I17" s="65"/>
      <c r="J17" s="65"/>
      <c r="K17" s="65"/>
      <c r="L17" s="65"/>
      <c r="M17" s="65"/>
      <c r="N17" s="65"/>
    </row>
    <row r="18" spans="1:14" s="63" customFormat="1" ht="14.25" customHeight="1">
      <c r="A18" s="302">
        <f>SUM('Apero 1'!A18)</f>
        <v>1</v>
      </c>
      <c r="B18" s="303" t="str">
        <f>'Apero 1'!B18</f>
        <v>EL</v>
      </c>
      <c r="C18" s="304" t="str">
        <f>'Apero 1'!C18</f>
        <v>Yoghurt nature</v>
      </c>
      <c r="D18" s="300">
        <f>'Apero 1'!D18</f>
        <v>0</v>
      </c>
      <c r="E18" s="300" t="s">
        <v>257</v>
      </c>
      <c r="F18" s="300"/>
      <c r="G18" s="305"/>
      <c r="I18" s="65"/>
      <c r="J18" s="65"/>
      <c r="K18" s="65"/>
      <c r="L18" s="65"/>
      <c r="M18" s="65"/>
      <c r="N18" s="65"/>
    </row>
    <row r="19" spans="1:14" s="63" customFormat="1" ht="14.25" customHeight="1">
      <c r="A19" s="302">
        <f>SUM('Apero 1'!A19)</f>
        <v>1</v>
      </c>
      <c r="B19" s="303" t="str">
        <f>'Apero 1'!B19</f>
        <v>EL</v>
      </c>
      <c r="C19" s="304" t="str">
        <f>'Apero 1'!C19</f>
        <v>Gewürz nach Belieben</v>
      </c>
      <c r="D19" s="300">
        <f>'Apero 1'!D19</f>
        <v>0</v>
      </c>
      <c r="E19" s="300" t="s">
        <v>257</v>
      </c>
      <c r="F19" s="300"/>
      <c r="G19" s="305"/>
      <c r="I19" s="65"/>
      <c r="J19" s="65"/>
      <c r="K19" s="65"/>
      <c r="L19" s="65"/>
      <c r="M19" s="65"/>
      <c r="N19" s="65"/>
    </row>
    <row r="20" spans="1:14" s="63" customFormat="1" ht="14.25" customHeight="1">
      <c r="A20" s="302">
        <f>SUM('Apero 1'!A20)</f>
        <v>0</v>
      </c>
      <c r="B20" s="303">
        <f>'Apero 1'!B20</f>
        <v>0</v>
      </c>
      <c r="C20" s="304">
        <f>'Apero 1'!C20</f>
        <v>0</v>
      </c>
      <c r="D20" s="300">
        <f>'Apero 1'!D20</f>
        <v>0</v>
      </c>
      <c r="E20" s="307"/>
      <c r="F20" s="307"/>
      <c r="G20" s="308"/>
      <c r="I20" s="65"/>
      <c r="J20" s="65"/>
      <c r="K20" s="65"/>
      <c r="L20" s="65"/>
      <c r="M20" s="65"/>
      <c r="N20" s="65"/>
    </row>
    <row r="21" spans="1:14" s="63" customFormat="1" ht="14.25" customHeight="1">
      <c r="A21" s="292" t="str">
        <f>'Amuse-Bouche'!A2</f>
        <v>Pumpernickel mit Bündnerfleischcrème</v>
      </c>
      <c r="B21" s="293"/>
      <c r="C21" s="294"/>
      <c r="D21" s="295" t="s">
        <v>7</v>
      </c>
      <c r="E21" s="295" t="s">
        <v>256</v>
      </c>
      <c r="F21" s="295"/>
      <c r="G21" s="296"/>
    </row>
    <row r="22" spans="1:14" s="63" customFormat="1" ht="14.25" customHeight="1">
      <c r="A22" s="309">
        <f>SUM('Amuse-Bouche'!A4)</f>
        <v>1</v>
      </c>
      <c r="B22" s="310" t="str">
        <f>'Amuse-Bouche'!B4</f>
        <v>Stk</v>
      </c>
      <c r="C22" s="311" t="str">
        <f>'Amuse-Bouche'!C4</f>
        <v>Zwiebel mittelgross</v>
      </c>
      <c r="D22" s="312">
        <f>'Amuse-Bouche'!D4</f>
        <v>0</v>
      </c>
      <c r="E22" s="312" t="s">
        <v>257</v>
      </c>
      <c r="F22" s="312"/>
      <c r="G22" s="309"/>
      <c r="H22" s="86"/>
      <c r="I22" s="65"/>
      <c r="J22" s="65"/>
      <c r="K22" s="65"/>
      <c r="L22" s="65"/>
      <c r="M22" s="65"/>
      <c r="N22" s="65"/>
    </row>
    <row r="23" spans="1:14" s="63" customFormat="1" ht="14.25" customHeight="1">
      <c r="A23" s="309">
        <f>SUM('Amuse-Bouche'!A5)</f>
        <v>0.1</v>
      </c>
      <c r="B23" s="310" t="str">
        <f>'Amuse-Bouche'!B5</f>
        <v>Kg</v>
      </c>
      <c r="C23" s="311" t="str">
        <f>'Amuse-Bouche'!C5</f>
        <v xml:space="preserve">Bündnerfleisch </v>
      </c>
      <c r="D23" s="312"/>
      <c r="E23" s="312" t="s">
        <v>257</v>
      </c>
      <c r="F23" s="312"/>
      <c r="G23" s="309"/>
      <c r="H23" s="86"/>
      <c r="I23" s="65"/>
      <c r="J23" s="65"/>
      <c r="K23" s="65"/>
      <c r="L23" s="65"/>
      <c r="M23" s="65"/>
      <c r="N23" s="65"/>
    </row>
    <row r="24" spans="1:14" s="63" customFormat="1" ht="14.25" customHeight="1">
      <c r="A24" s="309">
        <f>SUM('Amuse-Bouche'!A6)</f>
        <v>0.03</v>
      </c>
      <c r="B24" s="310" t="str">
        <f>'Amuse-Bouche'!B6</f>
        <v>Kg</v>
      </c>
      <c r="C24" s="311" t="str">
        <f>'Amuse-Bouche'!C6</f>
        <v>Butter</v>
      </c>
      <c r="D24" s="312">
        <f>'Amuse-Bouche'!D6</f>
        <v>0</v>
      </c>
      <c r="E24" s="312" t="s">
        <v>257</v>
      </c>
      <c r="F24" s="312"/>
      <c r="G24" s="309"/>
      <c r="H24" s="86"/>
      <c r="I24" s="65"/>
      <c r="J24" s="65"/>
      <c r="K24" s="65"/>
      <c r="L24" s="65"/>
      <c r="M24" s="65"/>
      <c r="N24" s="65"/>
    </row>
    <row r="25" spans="1:14" s="63" customFormat="1" ht="14.25" customHeight="1">
      <c r="A25" s="309">
        <f>SUM('Amuse-Bouche'!A7)</f>
        <v>0.15</v>
      </c>
      <c r="B25" s="310" t="str">
        <f>'Amuse-Bouche'!B7</f>
        <v>LT</v>
      </c>
      <c r="C25" s="311" t="str">
        <f>'Amuse-Bouche'!C7</f>
        <v>Gemüsebouillon</v>
      </c>
      <c r="D25" s="312">
        <f>'Amuse-Bouche'!D7</f>
        <v>0</v>
      </c>
      <c r="E25" s="312" t="s">
        <v>257</v>
      </c>
      <c r="F25" s="312"/>
      <c r="G25" s="309"/>
      <c r="H25" s="86"/>
      <c r="I25" s="65"/>
      <c r="J25" s="65"/>
      <c r="K25" s="65"/>
      <c r="L25" s="65"/>
      <c r="M25" s="65"/>
      <c r="N25" s="65"/>
    </row>
    <row r="26" spans="1:14" s="63" customFormat="1" ht="14.25" customHeight="1">
      <c r="A26" s="309">
        <f>SUM('Amuse-Bouche'!A8)</f>
        <v>1</v>
      </c>
      <c r="B26" s="310" t="str">
        <f>'Amuse-Bouche'!B8</f>
        <v>Bund</v>
      </c>
      <c r="C26" s="311" t="str">
        <f>'Amuse-Bouche'!C8</f>
        <v>Schnittlauch geschnitten</v>
      </c>
      <c r="D26" s="312">
        <f>'Amuse-Bouche'!D8</f>
        <v>0</v>
      </c>
      <c r="E26" s="312" t="s">
        <v>257</v>
      </c>
      <c r="F26" s="312"/>
      <c r="G26" s="309"/>
      <c r="H26" s="86"/>
      <c r="I26" s="65"/>
      <c r="J26" s="65"/>
      <c r="K26" s="65"/>
      <c r="L26" s="65"/>
      <c r="M26" s="65"/>
      <c r="N26" s="65"/>
    </row>
    <row r="27" spans="1:14" s="63" customFormat="1" ht="14.25" customHeight="1">
      <c r="A27" s="309">
        <f>SUM('Amuse-Bouche'!A9)</f>
        <v>0.1</v>
      </c>
      <c r="B27" s="310" t="str">
        <f>'Amuse-Bouche'!B9</f>
        <v>Kg</v>
      </c>
      <c r="C27" s="311" t="str">
        <f>'Amuse-Bouche'!C9</f>
        <v>Quark</v>
      </c>
      <c r="D27" s="312">
        <f>'Amuse-Bouche'!D9</f>
        <v>0</v>
      </c>
      <c r="E27" s="312" t="s">
        <v>257</v>
      </c>
      <c r="F27" s="312"/>
      <c r="G27" s="309"/>
      <c r="H27" s="86"/>
      <c r="I27" s="65"/>
      <c r="J27" s="65"/>
      <c r="K27" s="65"/>
      <c r="L27" s="65"/>
      <c r="M27" s="65"/>
      <c r="N27" s="65"/>
    </row>
    <row r="28" spans="1:14" s="63" customFormat="1" ht="14.25" customHeight="1">
      <c r="A28" s="309">
        <f>SUM('Amuse-Bouche'!A10)</f>
        <v>0.3</v>
      </c>
      <c r="B28" s="310" t="str">
        <f>'Amuse-Bouche'!B10</f>
        <v>Kg</v>
      </c>
      <c r="C28" s="311" t="str">
        <f>'Amuse-Bouche'!C10</f>
        <v>Doppelrahmfrischkäse mit Pfeffer</v>
      </c>
      <c r="D28" s="312">
        <f>'Amuse-Bouche'!D10</f>
        <v>0</v>
      </c>
      <c r="E28" s="312" t="s">
        <v>257</v>
      </c>
      <c r="F28" s="312"/>
      <c r="G28" s="309"/>
      <c r="H28" s="86"/>
      <c r="I28" s="65"/>
      <c r="J28" s="65"/>
      <c r="K28" s="65"/>
      <c r="L28" s="65"/>
      <c r="M28" s="65"/>
      <c r="N28" s="65"/>
    </row>
    <row r="29" spans="1:14" s="63" customFormat="1" ht="14.25" customHeight="1">
      <c r="A29" s="309">
        <f>SUM('Amuse-Bouche'!A11)</f>
        <v>0.1</v>
      </c>
      <c r="B29" s="310" t="str">
        <f>'Amuse-Bouche'!B11</f>
        <v>Kg</v>
      </c>
      <c r="C29" s="311" t="str">
        <f>'Amuse-Bouche'!C11</f>
        <v>Sprinz gerieben</v>
      </c>
      <c r="D29" s="312">
        <f>'Amuse-Bouche'!D11</f>
        <v>0</v>
      </c>
      <c r="E29" s="312" t="s">
        <v>257</v>
      </c>
      <c r="F29" s="312"/>
      <c r="G29" s="309"/>
      <c r="H29" s="86"/>
      <c r="I29" s="65"/>
      <c r="J29" s="65"/>
      <c r="K29" s="65"/>
      <c r="L29" s="65"/>
      <c r="M29" s="65"/>
      <c r="N29" s="65"/>
    </row>
    <row r="30" spans="1:14" s="63" customFormat="1" ht="14.25" customHeight="1">
      <c r="A30" s="309">
        <f>SUM('Amuse-Bouche'!A12)</f>
        <v>4</v>
      </c>
      <c r="B30" s="310" t="str">
        <f>'Amuse-Bouche'!B12</f>
        <v>Stk</v>
      </c>
      <c r="C30" s="311" t="str">
        <f>'Amuse-Bouche'!C12</f>
        <v>Pumpernickel Rolle</v>
      </c>
      <c r="D30" s="312"/>
      <c r="E30" s="312" t="s">
        <v>307</v>
      </c>
      <c r="F30" s="312"/>
      <c r="G30" s="309"/>
      <c r="H30" s="86"/>
      <c r="I30" s="65"/>
      <c r="J30" s="65"/>
      <c r="K30" s="65"/>
      <c r="L30" s="65"/>
      <c r="M30" s="65"/>
      <c r="N30" s="65"/>
    </row>
    <row r="31" spans="1:14" s="63" customFormat="1" ht="14.25" customHeight="1">
      <c r="A31" s="309">
        <f>SUM('Amuse-Bouche'!A13)</f>
        <v>3</v>
      </c>
      <c r="B31" s="310" t="str">
        <f>'Amuse-Bouche'!B13</f>
        <v>Stk</v>
      </c>
      <c r="C31" s="311" t="str">
        <f>'Amuse-Bouche'!C13</f>
        <v>Sprinzrollen halbiert</v>
      </c>
      <c r="D31" s="312">
        <f>'Amuse-Bouche'!D13</f>
        <v>0</v>
      </c>
      <c r="E31" s="312" t="s">
        <v>257</v>
      </c>
      <c r="F31" s="312"/>
      <c r="G31" s="309"/>
      <c r="H31" s="86"/>
      <c r="I31" s="65"/>
      <c r="J31" s="65"/>
      <c r="K31" s="65"/>
      <c r="L31" s="65"/>
      <c r="M31" s="65"/>
      <c r="N31" s="65"/>
    </row>
    <row r="32" spans="1:14" s="63" customFormat="1" ht="14.25" customHeight="1">
      <c r="A32" s="309">
        <f>SUM('Amuse-Bouche'!A14)</f>
        <v>0</v>
      </c>
      <c r="B32" s="310">
        <f>'Amuse-Bouche'!B14</f>
        <v>0</v>
      </c>
      <c r="C32" s="311">
        <f>'Amuse-Bouche'!C14</f>
        <v>0</v>
      </c>
      <c r="D32" s="312">
        <f>'Amuse-Bouche'!D14</f>
        <v>0</v>
      </c>
      <c r="E32" s="312"/>
      <c r="F32" s="312"/>
      <c r="G32" s="309"/>
      <c r="H32" s="86"/>
      <c r="I32" s="65"/>
      <c r="J32" s="65"/>
      <c r="K32" s="65"/>
      <c r="L32" s="65"/>
      <c r="M32" s="65"/>
      <c r="N32" s="65"/>
    </row>
    <row r="33" spans="1:14" s="63" customFormat="1" ht="14.25" customHeight="1">
      <c r="A33" s="313">
        <f>SUM('Amuse-Bouche'!A15)</f>
        <v>0</v>
      </c>
      <c r="B33" s="303">
        <f>'Amuse-Bouche'!B15</f>
        <v>0</v>
      </c>
      <c r="C33" s="304">
        <f>'Amuse-Bouche'!C15</f>
        <v>0</v>
      </c>
      <c r="D33" s="300">
        <f>'Amuse-Bouche'!D15</f>
        <v>0</v>
      </c>
      <c r="E33" s="300"/>
      <c r="F33" s="300"/>
      <c r="G33" s="305"/>
      <c r="I33" s="65"/>
      <c r="J33" s="65"/>
      <c r="K33" s="65"/>
      <c r="L33" s="65"/>
      <c r="M33" s="65"/>
      <c r="N33" s="65"/>
    </row>
    <row r="34" spans="1:14" s="63" customFormat="1" ht="14.25" customHeight="1">
      <c r="A34" s="313">
        <f>SUM('Amuse-Bouche'!A16)</f>
        <v>0</v>
      </c>
      <c r="B34" s="303">
        <f>'Amuse-Bouche'!B16</f>
        <v>0</v>
      </c>
      <c r="C34" s="304">
        <f>'Amuse-Bouche'!C16</f>
        <v>0</v>
      </c>
      <c r="D34" s="300">
        <f>'Amuse-Bouche'!D16</f>
        <v>0</v>
      </c>
      <c r="E34" s="300"/>
      <c r="F34" s="300"/>
      <c r="G34" s="305"/>
      <c r="I34" s="65"/>
      <c r="J34" s="65"/>
      <c r="K34" s="65"/>
      <c r="L34" s="65"/>
      <c r="M34" s="65"/>
      <c r="N34" s="65"/>
    </row>
    <row r="35" spans="1:14" s="63" customFormat="1" ht="14.25" customHeight="1">
      <c r="A35" s="313">
        <f>SUM('Amuse-Bouche'!A17)</f>
        <v>0</v>
      </c>
      <c r="B35" s="303">
        <f>'Amuse-Bouche'!B17</f>
        <v>0</v>
      </c>
      <c r="C35" s="304">
        <f>'Amuse-Bouche'!C17</f>
        <v>0</v>
      </c>
      <c r="D35" s="300">
        <f>'Amuse-Bouche'!D17</f>
        <v>0</v>
      </c>
      <c r="E35" s="300"/>
      <c r="F35" s="300"/>
      <c r="G35" s="305"/>
      <c r="I35" s="65"/>
      <c r="J35" s="65"/>
      <c r="K35" s="65"/>
      <c r="L35" s="65"/>
      <c r="M35" s="65"/>
      <c r="N35" s="65"/>
    </row>
    <row r="36" spans="1:14" s="63" customFormat="1" ht="14.25" customHeight="1">
      <c r="A36" s="313">
        <f>SUM('Amuse-Bouche'!A18)</f>
        <v>0</v>
      </c>
      <c r="B36" s="303">
        <f>'Amuse-Bouche'!B18</f>
        <v>0</v>
      </c>
      <c r="C36" s="304">
        <f>'Amuse-Bouche'!C18</f>
        <v>0</v>
      </c>
      <c r="D36" s="300">
        <f>'Amuse-Bouche'!D18</f>
        <v>0</v>
      </c>
      <c r="E36" s="300"/>
      <c r="F36" s="300"/>
      <c r="G36" s="305"/>
      <c r="I36" s="65"/>
      <c r="J36" s="65"/>
      <c r="K36" s="65"/>
      <c r="L36" s="65"/>
      <c r="M36" s="65"/>
      <c r="N36" s="65"/>
    </row>
    <row r="37" spans="1:14" s="63" customFormat="1" ht="14.25" customHeight="1">
      <c r="A37" s="313">
        <f>SUM('Amuse-Bouche'!A19)</f>
        <v>0</v>
      </c>
      <c r="B37" s="303">
        <f>'Amuse-Bouche'!B19</f>
        <v>0</v>
      </c>
      <c r="C37" s="304">
        <f>'Amuse-Bouche'!C19</f>
        <v>0</v>
      </c>
      <c r="D37" s="300">
        <f>'Amuse-Bouche'!D19</f>
        <v>0</v>
      </c>
      <c r="E37" s="300"/>
      <c r="F37" s="300"/>
      <c r="G37" s="305"/>
      <c r="I37" s="65"/>
      <c r="J37" s="65"/>
      <c r="K37" s="65"/>
      <c r="L37" s="65"/>
      <c r="M37" s="65"/>
      <c r="N37" s="65"/>
    </row>
    <row r="38" spans="1:14" s="63" customFormat="1" ht="14.25" customHeight="1">
      <c r="A38" s="313">
        <f>SUM('Amuse-Bouche'!A20)</f>
        <v>0</v>
      </c>
      <c r="B38" s="314">
        <f>'Amuse-Bouche'!B20</f>
        <v>0</v>
      </c>
      <c r="C38" s="304">
        <f>'Amuse-Bouche'!C20</f>
        <v>0</v>
      </c>
      <c r="D38" s="300">
        <f>'Amuse-Bouche'!D20</f>
        <v>0</v>
      </c>
      <c r="E38" s="307"/>
      <c r="F38" s="307"/>
      <c r="G38" s="308"/>
      <c r="I38" s="65"/>
      <c r="J38" s="65"/>
      <c r="K38" s="65"/>
      <c r="L38" s="65"/>
      <c r="M38" s="65"/>
      <c r="N38" s="65"/>
    </row>
    <row r="39" spans="1:14" s="63" customFormat="1" ht="14.25" customHeight="1">
      <c r="A39" s="292" t="str">
        <f>Vorspeise!A2</f>
        <v>Mercimek Köftesi auf Randencarpaccio</v>
      </c>
      <c r="B39" s="293"/>
      <c r="C39" s="294"/>
      <c r="D39" s="295" t="s">
        <v>7</v>
      </c>
      <c r="E39" s="295" t="s">
        <v>256</v>
      </c>
      <c r="F39" s="295"/>
      <c r="G39" s="296"/>
    </row>
    <row r="40" spans="1:14" s="63" customFormat="1" ht="14.25" customHeight="1">
      <c r="A40" s="313">
        <f>SUM(Vorspeise!A4)</f>
        <v>3</v>
      </c>
      <c r="B40" s="303" t="str">
        <f>Vorspeise!B4</f>
        <v>Stk</v>
      </c>
      <c r="C40" s="304" t="str">
        <f>Vorspeise!C4</f>
        <v>Zwiebel, gehackt</v>
      </c>
      <c r="D40" s="300">
        <f>Vorspeise!D4</f>
        <v>0</v>
      </c>
      <c r="E40" s="300" t="s">
        <v>52</v>
      </c>
      <c r="F40" s="300"/>
      <c r="G40" s="305"/>
      <c r="I40" s="65"/>
      <c r="J40" s="65"/>
      <c r="K40" s="65"/>
      <c r="L40" s="65"/>
      <c r="M40" s="65"/>
      <c r="N40" s="65"/>
    </row>
    <row r="41" spans="1:14" s="63" customFormat="1" ht="14.25" customHeight="1">
      <c r="A41" s="313">
        <f>SUM(Vorspeise!A5)</f>
        <v>3</v>
      </c>
      <c r="B41" s="303" t="str">
        <f>Vorspeise!B5</f>
        <v>Stk</v>
      </c>
      <c r="C41" s="304" t="str">
        <f>Vorspeise!C5</f>
        <v>Knoblauchzehe, gehackt</v>
      </c>
      <c r="D41" s="300">
        <f>Vorspeise!D5</f>
        <v>0</v>
      </c>
      <c r="E41" s="300" t="s">
        <v>52</v>
      </c>
      <c r="F41" s="300"/>
      <c r="G41" s="305"/>
      <c r="I41" s="65"/>
      <c r="J41" s="65"/>
      <c r="K41" s="65"/>
      <c r="L41" s="65"/>
      <c r="M41" s="65"/>
      <c r="N41" s="65"/>
    </row>
    <row r="42" spans="1:14" s="63" customFormat="1" ht="14.25" customHeight="1">
      <c r="A42" s="313">
        <f>SUM(Vorspeise!A6)</f>
        <v>3</v>
      </c>
      <c r="B42" s="303" t="str">
        <f>Vorspeise!B6</f>
        <v>EL</v>
      </c>
      <c r="C42" s="304" t="str">
        <f>Vorspeise!C6</f>
        <v>Butter zum Dämpfen</v>
      </c>
      <c r="D42" s="300">
        <f>Vorspeise!D6</f>
        <v>0</v>
      </c>
      <c r="E42" s="300" t="s">
        <v>52</v>
      </c>
      <c r="F42" s="300"/>
      <c r="G42" s="305"/>
      <c r="I42" s="65"/>
      <c r="J42" s="65"/>
      <c r="K42" s="65"/>
      <c r="L42" s="65"/>
      <c r="M42" s="65"/>
      <c r="N42" s="65"/>
    </row>
    <row r="43" spans="1:14" s="63" customFormat="1" ht="14.25" customHeight="1">
      <c r="A43" s="313">
        <f>SUM(Vorspeise!A7)</f>
        <v>0.45</v>
      </c>
      <c r="B43" s="303" t="str">
        <f>Vorspeise!B7</f>
        <v>Kg</v>
      </c>
      <c r="C43" s="304" t="str">
        <f>Vorspeise!C7</f>
        <v>rote Linsen</v>
      </c>
      <c r="D43" s="300">
        <f>Vorspeise!D7</f>
        <v>0</v>
      </c>
      <c r="E43" s="300" t="s">
        <v>52</v>
      </c>
      <c r="F43" s="300"/>
      <c r="G43" s="305"/>
      <c r="I43" s="65"/>
      <c r="J43" s="65"/>
      <c r="K43" s="65"/>
      <c r="L43" s="65"/>
      <c r="M43" s="65"/>
      <c r="N43" s="65"/>
    </row>
    <row r="44" spans="1:14" s="63" customFormat="1" ht="14.25" customHeight="1">
      <c r="A44" s="313">
        <f>SUM(Vorspeise!A8)</f>
        <v>1.65</v>
      </c>
      <c r="B44" s="303" t="str">
        <f>Vorspeise!B8</f>
        <v>Lt</v>
      </c>
      <c r="C44" s="304" t="str">
        <f>Vorspeise!C8</f>
        <v>Wasser</v>
      </c>
      <c r="D44" s="300">
        <f>Vorspeise!D8</f>
        <v>0</v>
      </c>
      <c r="E44" s="300" t="s">
        <v>52</v>
      </c>
      <c r="F44" s="300"/>
      <c r="G44" s="305"/>
      <c r="I44" s="65"/>
      <c r="J44" s="65"/>
      <c r="K44" s="65"/>
      <c r="L44" s="65"/>
      <c r="M44" s="65"/>
      <c r="N44" s="65"/>
    </row>
    <row r="45" spans="1:14" s="63" customFormat="1" ht="14.25" customHeight="1">
      <c r="A45" s="313">
        <f>SUM(Vorspeise!A9)</f>
        <v>0.45</v>
      </c>
      <c r="B45" s="303" t="str">
        <f>Vorspeise!B9</f>
        <v>Kg</v>
      </c>
      <c r="C45" s="304" t="str">
        <f>Vorspeise!C9</f>
        <v>Bulgur fein (ince Bulgur für Köfte)</v>
      </c>
      <c r="D45" s="300">
        <f>Vorspeise!D9</f>
        <v>0</v>
      </c>
      <c r="E45" s="300" t="s">
        <v>52</v>
      </c>
      <c r="F45" s="300"/>
      <c r="G45" s="305"/>
      <c r="I45" s="65"/>
      <c r="J45" s="65"/>
      <c r="K45" s="65"/>
      <c r="L45" s="65"/>
      <c r="M45" s="65"/>
      <c r="N45" s="65"/>
    </row>
    <row r="46" spans="1:14" s="63" customFormat="1" ht="14.25" customHeight="1">
      <c r="A46" s="313">
        <f>SUM(Vorspeise!A10)</f>
        <v>1.5</v>
      </c>
      <c r="B46" s="303" t="str">
        <f>Vorspeise!B10</f>
        <v>TL</v>
      </c>
      <c r="C46" s="304" t="str">
        <f>Vorspeise!C10</f>
        <v>Salz</v>
      </c>
      <c r="D46" s="300">
        <f>Vorspeise!D10</f>
        <v>0</v>
      </c>
      <c r="E46" s="300" t="s">
        <v>52</v>
      </c>
      <c r="F46" s="300"/>
      <c r="G46" s="305"/>
      <c r="I46" s="65"/>
      <c r="J46" s="65"/>
      <c r="K46" s="65"/>
      <c r="L46" s="65"/>
      <c r="M46" s="65"/>
      <c r="N46" s="65"/>
    </row>
    <row r="47" spans="1:14" s="63" customFormat="1" ht="14.25" customHeight="1">
      <c r="A47" s="313">
        <f>SUM(Vorspeise!A11)</f>
        <v>3</v>
      </c>
      <c r="B47" s="303" t="str">
        <f>Vorspeise!B11</f>
        <v>Prise</v>
      </c>
      <c r="C47" s="304" t="str">
        <f>Vorspeise!C11</f>
        <v>Pfeffer</v>
      </c>
      <c r="D47" s="300">
        <f>Vorspeise!D11</f>
        <v>0</v>
      </c>
      <c r="E47" s="300" t="s">
        <v>52</v>
      </c>
      <c r="F47" s="300"/>
      <c r="G47" s="305"/>
      <c r="I47" s="65"/>
      <c r="J47" s="65"/>
      <c r="K47" s="65"/>
      <c r="L47" s="65"/>
      <c r="M47" s="65"/>
      <c r="N47" s="65"/>
    </row>
    <row r="48" spans="1:14" s="63" customFormat="1" ht="14.25" customHeight="1">
      <c r="A48" s="313">
        <f>SUM(Vorspeise!A12)</f>
        <v>3</v>
      </c>
      <c r="B48" s="303" t="str">
        <f>Vorspeise!B12</f>
        <v>Prise</v>
      </c>
      <c r="C48" s="304" t="str">
        <f>Vorspeise!C12</f>
        <v>Paprika</v>
      </c>
      <c r="D48" s="300">
        <f>Vorspeise!D12</f>
        <v>0</v>
      </c>
      <c r="E48" s="300" t="s">
        <v>52</v>
      </c>
      <c r="F48" s="300"/>
      <c r="G48" s="305"/>
      <c r="I48" s="65"/>
      <c r="J48" s="65"/>
      <c r="K48" s="65"/>
      <c r="L48" s="65"/>
      <c r="M48" s="65"/>
      <c r="N48" s="65"/>
    </row>
    <row r="49" spans="1:14" s="63" customFormat="1" ht="14.25" customHeight="1">
      <c r="A49" s="313">
        <f>SUM(Vorspeise!A13)</f>
        <v>3</v>
      </c>
      <c r="B49" s="303" t="str">
        <f>Vorspeise!B13</f>
        <v>TL</v>
      </c>
      <c r="C49" s="304" t="str">
        <f>Vorspeise!C13</f>
        <v>1 TL Kreuzkümmel, gemahlen</v>
      </c>
      <c r="D49" s="300">
        <f>Vorspeise!D13</f>
        <v>0</v>
      </c>
      <c r="E49" s="300" t="s">
        <v>52</v>
      </c>
      <c r="F49" s="300"/>
      <c r="G49" s="305"/>
      <c r="I49" s="65"/>
      <c r="J49" s="65"/>
      <c r="K49" s="65"/>
      <c r="L49" s="65"/>
      <c r="M49" s="65"/>
      <c r="N49" s="65"/>
    </row>
    <row r="50" spans="1:14" s="63" customFormat="1" ht="14.25" customHeight="1">
      <c r="A50" s="313">
        <f>SUM(Vorspeise!A14)</f>
        <v>1.5</v>
      </c>
      <c r="B50" s="303" t="str">
        <f>Vorspeise!B14</f>
        <v>Bund</v>
      </c>
      <c r="C50" s="304" t="str">
        <f>Vorspeise!C14</f>
        <v>Petersilie glatt gehackt</v>
      </c>
      <c r="D50" s="300">
        <f>Vorspeise!D14</f>
        <v>0</v>
      </c>
      <c r="E50" s="300" t="s">
        <v>52</v>
      </c>
      <c r="F50" s="300"/>
      <c r="G50" s="305"/>
      <c r="I50" s="65"/>
      <c r="J50" s="65"/>
      <c r="K50" s="65"/>
      <c r="L50" s="65"/>
      <c r="M50" s="65"/>
      <c r="N50" s="65"/>
    </row>
    <row r="51" spans="1:14" s="63" customFormat="1" ht="14.25" customHeight="1">
      <c r="A51" s="313">
        <f>SUM(Vorspeise!A15)</f>
        <v>0.75</v>
      </c>
      <c r="B51" s="303" t="str">
        <f>Vorspeise!B15</f>
        <v>Bund</v>
      </c>
      <c r="C51" s="304" t="str">
        <f>Vorspeise!C15</f>
        <v>Frühlingszwiebel</v>
      </c>
      <c r="D51" s="300">
        <f>Vorspeise!D15</f>
        <v>0</v>
      </c>
      <c r="E51" s="300" t="s">
        <v>52</v>
      </c>
      <c r="F51" s="300"/>
      <c r="G51" s="305"/>
      <c r="I51" s="65"/>
      <c r="J51" s="65"/>
      <c r="K51" s="65"/>
      <c r="L51" s="65"/>
      <c r="M51" s="65"/>
      <c r="N51" s="65"/>
    </row>
    <row r="52" spans="1:14" s="63" customFormat="1" ht="14.25" customHeight="1">
      <c r="A52" s="313">
        <f>SUM(Vorspeise!A16)</f>
        <v>1.5</v>
      </c>
      <c r="B52" s="303" t="str">
        <f>Vorspeise!B16</f>
        <v>Bund</v>
      </c>
      <c r="C52" s="304" t="str">
        <f>Vorspeise!C16</f>
        <v>Minze Frisch</v>
      </c>
      <c r="D52" s="300">
        <f>Vorspeise!D16</f>
        <v>0</v>
      </c>
      <c r="E52" s="300" t="s">
        <v>52</v>
      </c>
      <c r="F52" s="300"/>
      <c r="G52" s="305"/>
      <c r="I52" s="65"/>
      <c r="J52" s="65"/>
      <c r="K52" s="65"/>
      <c r="L52" s="65"/>
      <c r="M52" s="65"/>
      <c r="N52" s="65"/>
    </row>
    <row r="53" spans="1:14" s="63" customFormat="1" ht="14.25" customHeight="1">
      <c r="A53" s="313">
        <f>SUM(Vorspeise!A17)</f>
        <v>6</v>
      </c>
      <c r="B53" s="303" t="str">
        <f>Vorspeise!B17</f>
        <v>EL</v>
      </c>
      <c r="C53" s="304" t="str">
        <f>Vorspeise!C17</f>
        <v>Tomatenpüre Tube</v>
      </c>
      <c r="D53" s="300">
        <f>Vorspeise!D17</f>
        <v>0</v>
      </c>
      <c r="E53" s="300" t="s">
        <v>52</v>
      </c>
      <c r="F53" s="300"/>
      <c r="G53" s="305"/>
      <c r="I53" s="65"/>
      <c r="J53" s="65"/>
      <c r="K53" s="65"/>
      <c r="L53" s="65"/>
      <c r="M53" s="65"/>
      <c r="N53" s="65"/>
    </row>
    <row r="54" spans="1:14" s="63" customFormat="1" ht="14.25" customHeight="1">
      <c r="A54" s="313">
        <f>SUM(Vorspeise!A18)</f>
        <v>1.5</v>
      </c>
      <c r="B54" s="303" t="str">
        <f>Vorspeise!B18</f>
        <v>Stk</v>
      </c>
      <c r="C54" s="304" t="str">
        <f>Vorspeise!C18</f>
        <v>Zitrone</v>
      </c>
      <c r="D54" s="300">
        <f>Vorspeise!D18</f>
        <v>0</v>
      </c>
      <c r="E54" s="300" t="s">
        <v>52</v>
      </c>
      <c r="F54" s="300"/>
      <c r="G54" s="305"/>
      <c r="I54" s="65"/>
      <c r="J54" s="65"/>
      <c r="K54" s="65"/>
      <c r="L54" s="65"/>
      <c r="M54" s="65"/>
      <c r="N54" s="65"/>
    </row>
    <row r="55" spans="1:14" s="63" customFormat="1" ht="14.25" customHeight="1">
      <c r="A55" s="313">
        <f>SUM(Vorspeise!A19)</f>
        <v>3</v>
      </c>
      <c r="B55" s="303" t="str">
        <f>Vorspeise!B19</f>
        <v>EL</v>
      </c>
      <c r="C55" s="304" t="str">
        <f>Vorspeise!C19</f>
        <v>Pulbiber (Geräucherte Paprika flocken)</v>
      </c>
      <c r="D55" s="300">
        <f>Vorspeise!D19</f>
        <v>0</v>
      </c>
      <c r="E55" s="300" t="s">
        <v>52</v>
      </c>
      <c r="F55" s="300"/>
      <c r="G55" s="305"/>
      <c r="I55" s="65"/>
      <c r="J55" s="65"/>
      <c r="K55" s="65"/>
      <c r="L55" s="65"/>
      <c r="M55" s="65"/>
      <c r="N55" s="65"/>
    </row>
    <row r="56" spans="1:14" s="63" customFormat="1" ht="14.25" customHeight="1">
      <c r="A56" s="313">
        <f>SUM(Vorspeise!A20)</f>
        <v>0.3</v>
      </c>
      <c r="B56" s="303" t="str">
        <f>Vorspeise!B20</f>
        <v>KG</v>
      </c>
      <c r="C56" s="304" t="str">
        <f>Vorspeise!C20</f>
        <v>1-2 kleine Rande Rot, gerüstet</v>
      </c>
      <c r="D56" s="300">
        <f>Vorspeise!D20</f>
        <v>0</v>
      </c>
      <c r="E56" s="300" t="s">
        <v>52</v>
      </c>
      <c r="F56" s="300"/>
      <c r="G56" s="305"/>
      <c r="I56" s="65"/>
      <c r="J56" s="65"/>
      <c r="K56" s="65"/>
      <c r="L56" s="65"/>
      <c r="M56" s="65"/>
      <c r="N56" s="65"/>
    </row>
    <row r="57" spans="1:14" s="63" customFormat="1" ht="14.25" customHeight="1">
      <c r="A57" s="313">
        <f>SUM(Vorspeise!A21)</f>
        <v>0.3</v>
      </c>
      <c r="B57" s="303" t="str">
        <f>Vorspeise!B21</f>
        <v>KG</v>
      </c>
      <c r="C57" s="304" t="str">
        <f>Vorspeise!C21</f>
        <v>1-2 kleine Randen, Gelb gerüstet</v>
      </c>
      <c r="D57" s="300">
        <f>Vorspeise!D21</f>
        <v>0</v>
      </c>
      <c r="E57" s="300" t="s">
        <v>52</v>
      </c>
      <c r="F57" s="300"/>
      <c r="G57" s="305"/>
      <c r="I57" s="65"/>
      <c r="J57" s="65"/>
      <c r="K57" s="65"/>
      <c r="L57" s="65"/>
      <c r="M57" s="65"/>
      <c r="N57" s="65"/>
    </row>
    <row r="58" spans="1:14" s="63" customFormat="1" ht="14.25" customHeight="1">
      <c r="A58" s="313">
        <f>SUM(Vorspeise!A22)</f>
        <v>4.5</v>
      </c>
      <c r="B58" s="303" t="str">
        <f>Vorspeise!B22</f>
        <v>TL</v>
      </c>
      <c r="C58" s="304" t="str">
        <f>Vorspeise!C22</f>
        <v>2 TL Rohzucker</v>
      </c>
      <c r="D58" s="300">
        <f>Vorspeise!D22</f>
        <v>0</v>
      </c>
      <c r="E58" s="300" t="s">
        <v>52</v>
      </c>
      <c r="F58" s="300"/>
      <c r="G58" s="305"/>
      <c r="I58" s="65"/>
      <c r="J58" s="65"/>
      <c r="K58" s="65"/>
      <c r="L58" s="65"/>
      <c r="M58" s="65"/>
      <c r="N58" s="65"/>
    </row>
    <row r="59" spans="1:14" s="63" customFormat="1" ht="14.25" customHeight="1">
      <c r="A59" s="313">
        <f>SUM(Vorspeise!A23)</f>
        <v>4.5</v>
      </c>
      <c r="B59" s="303" t="str">
        <f>Vorspeise!B23</f>
        <v>TL</v>
      </c>
      <c r="C59" s="304" t="str">
        <f>Vorspeise!C23</f>
        <v>2 EL Balsamico Essig Bianco</v>
      </c>
      <c r="D59" s="300">
        <f>Vorspeise!D23</f>
        <v>0</v>
      </c>
      <c r="E59" s="300" t="s">
        <v>52</v>
      </c>
      <c r="F59" s="300"/>
      <c r="G59" s="305"/>
      <c r="I59" s="65"/>
      <c r="J59" s="65"/>
      <c r="K59" s="65"/>
      <c r="L59" s="65"/>
      <c r="M59" s="65"/>
      <c r="N59" s="65"/>
    </row>
    <row r="60" spans="1:14" s="63" customFormat="1" ht="14.25" customHeight="1">
      <c r="A60" s="313">
        <f>SUM(Vorspeise!A24)</f>
        <v>18</v>
      </c>
      <c r="B60" s="303" t="str">
        <f>Vorspeise!B24</f>
        <v>EL</v>
      </c>
      <c r="C60" s="304" t="str">
        <f>Vorspeise!C24</f>
        <v>2-3 EL Gemüsebouillon</v>
      </c>
      <c r="D60" s="300">
        <f>Vorspeise!D24</f>
        <v>0</v>
      </c>
      <c r="E60" s="300" t="s">
        <v>52</v>
      </c>
      <c r="F60" s="300"/>
      <c r="G60" s="305"/>
      <c r="I60" s="65"/>
      <c r="J60" s="65"/>
      <c r="K60" s="65"/>
      <c r="L60" s="65"/>
      <c r="M60" s="65"/>
      <c r="N60" s="65"/>
    </row>
    <row r="61" spans="1:14" s="63" customFormat="1" ht="14.25" customHeight="1">
      <c r="A61" s="313">
        <f>SUM(Vorspeise!A25)</f>
        <v>0.15</v>
      </c>
      <c r="B61" s="303">
        <f>Vorspeise!B25</f>
        <v>0</v>
      </c>
      <c r="C61" s="304" t="str">
        <f>Vorspeise!C25</f>
        <v>wenig Salz / Pfeffer aus der Mühle</v>
      </c>
      <c r="D61" s="300">
        <f>Vorspeise!D25</f>
        <v>0</v>
      </c>
      <c r="E61" s="300" t="s">
        <v>52</v>
      </c>
      <c r="F61" s="300"/>
      <c r="G61" s="305"/>
      <c r="I61" s="65"/>
      <c r="J61" s="65"/>
      <c r="K61" s="65"/>
      <c r="L61" s="65"/>
      <c r="M61" s="65"/>
      <c r="N61" s="65"/>
    </row>
    <row r="62" spans="1:14" s="63" customFormat="1" ht="14.25" customHeight="1">
      <c r="A62" s="313">
        <f>SUM(Vorspeise!A26)</f>
        <v>0.6</v>
      </c>
      <c r="B62" s="303" t="str">
        <f>Vorspeise!B26</f>
        <v>KG</v>
      </c>
      <c r="C62" s="304" t="str">
        <f>Vorspeise!C26</f>
        <v>Gemüsebrunoise</v>
      </c>
      <c r="D62" s="300">
        <f>Vorspeise!D26</f>
        <v>0</v>
      </c>
      <c r="E62" s="300" t="s">
        <v>52</v>
      </c>
      <c r="F62" s="300"/>
      <c r="G62" s="305"/>
      <c r="I62" s="65"/>
      <c r="J62" s="65"/>
      <c r="K62" s="65"/>
      <c r="L62" s="65"/>
      <c r="M62" s="65"/>
      <c r="N62" s="65"/>
    </row>
    <row r="63" spans="1:14" s="63" customFormat="1" ht="14.25" customHeight="1">
      <c r="A63" s="313">
        <f>SUM(Vorspeise!A27)</f>
        <v>6</v>
      </c>
      <c r="B63" s="303" t="str">
        <f>Vorspeise!B27</f>
        <v>EL</v>
      </c>
      <c r="C63" s="304" t="str">
        <f>Vorspeise!C27</f>
        <v>Raps- oder Nussöl</v>
      </c>
      <c r="D63" s="300">
        <f>Vorspeise!D27</f>
        <v>0</v>
      </c>
      <c r="E63" s="300" t="s">
        <v>322</v>
      </c>
      <c r="F63" s="300"/>
      <c r="G63" s="305"/>
      <c r="I63" s="65"/>
      <c r="J63" s="65"/>
      <c r="K63" s="65"/>
      <c r="L63" s="65"/>
      <c r="M63" s="65"/>
      <c r="N63" s="65"/>
    </row>
    <row r="64" spans="1:14" s="63" customFormat="1" ht="14.25" customHeight="1">
      <c r="A64" s="313">
        <f>SUM(Vorspeise!A28)</f>
        <v>5</v>
      </c>
      <c r="B64" s="303" t="str">
        <f>Vorspeise!B28</f>
        <v>Glas</v>
      </c>
      <c r="C64" s="304" t="str">
        <f>Vorspeise!C28</f>
        <v>Balsamico Perlen Selection</v>
      </c>
      <c r="D64" s="300" t="str">
        <f>Vorspeise!D28</f>
        <v>Garniture</v>
      </c>
      <c r="E64" s="300" t="s">
        <v>52</v>
      </c>
      <c r="F64" s="300"/>
      <c r="G64" s="305"/>
      <c r="I64" s="65"/>
      <c r="J64" s="65"/>
      <c r="K64" s="65"/>
      <c r="L64" s="65"/>
      <c r="M64" s="65"/>
      <c r="N64" s="65"/>
    </row>
    <row r="65" spans="1:14" s="63" customFormat="1" ht="14.25" customHeight="1">
      <c r="A65" s="313">
        <f>SUM(Vorspeise!A29)</f>
        <v>1.5</v>
      </c>
      <c r="B65" s="303" t="str">
        <f>Vorspeise!B29</f>
        <v>Stk</v>
      </c>
      <c r="C65" s="304" t="str">
        <f>Vorspeise!C29</f>
        <v>Zitronen Abrieb</v>
      </c>
      <c r="D65" s="300" t="str">
        <f>Vorspeise!D29</f>
        <v>Garniture</v>
      </c>
      <c r="E65" s="300" t="s">
        <v>52</v>
      </c>
      <c r="F65" s="300"/>
      <c r="G65" s="305"/>
      <c r="I65" s="65"/>
      <c r="J65" s="65"/>
      <c r="K65" s="65"/>
      <c r="L65" s="65"/>
      <c r="M65" s="65"/>
      <c r="N65" s="65"/>
    </row>
    <row r="66" spans="1:14" s="63" customFormat="1" ht="14.25" customHeight="1">
      <c r="A66" s="313">
        <f>SUM(Vorspeise!A30)</f>
        <v>0.75</v>
      </c>
      <c r="B66" s="303" t="str">
        <f>Vorspeise!B30</f>
        <v>Bund</v>
      </c>
      <c r="C66" s="304" t="str">
        <f>Vorspeise!C30</f>
        <v>Peterli Glatt gehakt</v>
      </c>
      <c r="D66" s="300" t="str">
        <f>Vorspeise!D30</f>
        <v>Garniture</v>
      </c>
      <c r="E66" s="300" t="s">
        <v>52</v>
      </c>
      <c r="F66" s="300"/>
      <c r="G66" s="305"/>
      <c r="I66" s="65"/>
      <c r="J66" s="65"/>
      <c r="K66" s="65"/>
      <c r="L66" s="65"/>
      <c r="M66" s="65"/>
      <c r="N66" s="65"/>
    </row>
    <row r="67" spans="1:14" s="63" customFormat="1" ht="14.25" customHeight="1">
      <c r="A67" s="313">
        <f>SUM(Vorspeise!A31)</f>
        <v>0.3</v>
      </c>
      <c r="B67" s="303" t="str">
        <f>Vorspeise!B31</f>
        <v>KG</v>
      </c>
      <c r="C67" s="304" t="str">
        <f>Vorspeise!C31</f>
        <v>Feta</v>
      </c>
      <c r="D67" s="300" t="str">
        <f>Vorspeise!D31</f>
        <v>Garniture</v>
      </c>
      <c r="E67" s="300" t="s">
        <v>52</v>
      </c>
      <c r="F67" s="300"/>
      <c r="G67" s="305"/>
      <c r="I67" s="65"/>
      <c r="J67" s="65"/>
      <c r="K67" s="65"/>
      <c r="L67" s="65"/>
      <c r="M67" s="65"/>
      <c r="N67" s="65"/>
    </row>
    <row r="68" spans="1:14" s="63" customFormat="1" ht="14.25" customHeight="1">
      <c r="A68" s="313">
        <f>SUM(Vorspeise!A34)</f>
        <v>0</v>
      </c>
      <c r="B68" s="303">
        <f>Vorspeise!B34</f>
        <v>0</v>
      </c>
      <c r="C68" s="304">
        <f>Vorspeise!C34</f>
        <v>0</v>
      </c>
      <c r="D68" s="300">
        <f>Vorspeise!D34</f>
        <v>0</v>
      </c>
      <c r="E68" s="300"/>
      <c r="F68" s="300"/>
      <c r="G68" s="305"/>
      <c r="I68" s="65"/>
      <c r="J68" s="65"/>
      <c r="K68" s="65"/>
      <c r="L68" s="65"/>
      <c r="M68" s="65"/>
      <c r="N68" s="65"/>
    </row>
    <row r="69" spans="1:14" s="63" customFormat="1" ht="14.25" customHeight="1">
      <c r="A69" s="67"/>
      <c r="B69" s="71"/>
      <c r="C69" s="69"/>
      <c r="D69" s="76"/>
      <c r="E69" s="76"/>
      <c r="F69" s="76"/>
      <c r="G69" s="72"/>
      <c r="I69" s="65"/>
      <c r="J69" s="65"/>
      <c r="K69" s="65"/>
      <c r="L69" s="65"/>
      <c r="M69" s="65"/>
      <c r="N69" s="65"/>
    </row>
    <row r="70" spans="1:14" s="63" customFormat="1" ht="14.25" customHeight="1">
      <c r="A70" s="58" t="str">
        <f>Suppe!A2</f>
        <v>Kartoffel-Wasabi-Suppe mit Lachsstreifen</v>
      </c>
      <c r="B70" s="59"/>
      <c r="C70" s="60"/>
      <c r="D70" s="61" t="s">
        <v>7</v>
      </c>
      <c r="E70" s="61" t="s">
        <v>256</v>
      </c>
      <c r="F70" s="61"/>
      <c r="G70" s="62"/>
    </row>
    <row r="71" spans="1:14" s="63" customFormat="1" ht="14.25" customHeight="1">
      <c r="A71" s="67">
        <f>Suppe!A4</f>
        <v>2</v>
      </c>
      <c r="B71" s="68" t="str">
        <f>Suppe!B4</f>
        <v>EL</v>
      </c>
      <c r="C71" s="69" t="str">
        <f>Suppe!C4</f>
        <v>Oel</v>
      </c>
      <c r="D71" s="66">
        <f>Suppe!D4</f>
        <v>0</v>
      </c>
      <c r="E71" s="66" t="s">
        <v>65</v>
      </c>
      <c r="F71" s="66"/>
      <c r="G71" s="70"/>
      <c r="I71" s="65"/>
      <c r="J71" s="65"/>
      <c r="K71" s="65"/>
      <c r="L71" s="65"/>
      <c r="M71" s="65"/>
      <c r="N71" s="65"/>
    </row>
    <row r="72" spans="1:14" s="63" customFormat="1" ht="14.25" customHeight="1">
      <c r="A72" s="67">
        <f>Suppe!A5</f>
        <v>2</v>
      </c>
      <c r="B72" s="68" t="str">
        <f>Suppe!B5</f>
        <v>Stk</v>
      </c>
      <c r="C72" s="69" t="str">
        <f>Suppe!C5</f>
        <v>Zwiebel</v>
      </c>
      <c r="D72" s="66">
        <f>Suppe!D5</f>
        <v>0</v>
      </c>
      <c r="E72" s="66" t="s">
        <v>65</v>
      </c>
      <c r="F72" s="66"/>
      <c r="G72" s="70"/>
      <c r="I72" s="65"/>
      <c r="J72" s="65"/>
      <c r="K72" s="65"/>
      <c r="L72" s="65"/>
      <c r="M72" s="65"/>
      <c r="N72" s="65"/>
    </row>
    <row r="73" spans="1:14" s="63" customFormat="1" ht="14.25" customHeight="1">
      <c r="A73" s="67">
        <f>Suppe!A6</f>
        <v>2</v>
      </c>
      <c r="B73" s="68" t="str">
        <f>Suppe!B6</f>
        <v>Stk</v>
      </c>
      <c r="C73" s="69" t="str">
        <f>Suppe!C6</f>
        <v>Knoblauchzehe</v>
      </c>
      <c r="D73" s="66">
        <f>Suppe!D6</f>
        <v>0</v>
      </c>
      <c r="E73" s="66" t="s">
        <v>65</v>
      </c>
      <c r="F73" s="66"/>
      <c r="G73" s="70"/>
      <c r="I73" s="65"/>
      <c r="J73" s="65"/>
      <c r="K73" s="65"/>
      <c r="L73" s="65"/>
      <c r="M73" s="65"/>
      <c r="N73" s="65"/>
    </row>
    <row r="74" spans="1:14" s="63" customFormat="1" ht="14.25" customHeight="1">
      <c r="A74" s="67">
        <f>Suppe!A7</f>
        <v>0.4</v>
      </c>
      <c r="B74" s="68" t="str">
        <f>Suppe!B7</f>
        <v>Kg</v>
      </c>
      <c r="C74" s="69" t="str">
        <f>Suppe!C7</f>
        <v>Kartoffeln (mehlige)</v>
      </c>
      <c r="D74" s="66">
        <f>Suppe!D7</f>
        <v>0</v>
      </c>
      <c r="E74" s="66" t="s">
        <v>65</v>
      </c>
      <c r="F74" s="66"/>
      <c r="G74" s="70"/>
      <c r="I74" s="65"/>
      <c r="J74" s="65"/>
      <c r="K74" s="65"/>
      <c r="L74" s="65"/>
      <c r="M74" s="65"/>
      <c r="N74" s="65"/>
    </row>
    <row r="75" spans="1:14" s="63" customFormat="1" ht="14.25" customHeight="1">
      <c r="A75" s="67">
        <f>Suppe!A8</f>
        <v>1.6</v>
      </c>
      <c r="B75" s="68" t="str">
        <f>Suppe!B8</f>
        <v>Lt</v>
      </c>
      <c r="C75" s="69" t="str">
        <f>Suppe!C8</f>
        <v>Bouillon</v>
      </c>
      <c r="D75" s="66">
        <f>Suppe!D8</f>
        <v>0</v>
      </c>
      <c r="E75" s="66" t="s">
        <v>65</v>
      </c>
      <c r="F75" s="66"/>
      <c r="G75" s="70"/>
      <c r="I75" s="65"/>
      <c r="J75" s="65"/>
      <c r="K75" s="65"/>
      <c r="L75" s="65"/>
      <c r="M75" s="65"/>
      <c r="N75" s="65"/>
    </row>
    <row r="76" spans="1:14" s="63" customFormat="1" ht="14.25" customHeight="1">
      <c r="A76" s="67">
        <f>Suppe!A9</f>
        <v>0.5</v>
      </c>
      <c r="B76" s="68" t="str">
        <f>Suppe!B9</f>
        <v>Lt</v>
      </c>
      <c r="C76" s="69" t="str">
        <f>Suppe!C9</f>
        <v>Rahm flüssig</v>
      </c>
      <c r="D76" s="66">
        <f>Suppe!D9</f>
        <v>0</v>
      </c>
      <c r="E76" s="66" t="s">
        <v>65</v>
      </c>
      <c r="F76" s="66"/>
      <c r="G76" s="70"/>
      <c r="I76" s="65"/>
      <c r="J76" s="65"/>
      <c r="K76" s="65"/>
      <c r="L76" s="65"/>
      <c r="M76" s="65"/>
      <c r="N76" s="65"/>
    </row>
    <row r="77" spans="1:14" s="63" customFormat="1" ht="14.25" customHeight="1">
      <c r="A77" s="67">
        <f>Suppe!A10</f>
        <v>0.2</v>
      </c>
      <c r="B77" s="68" t="str">
        <f>Suppe!B10</f>
        <v>Kg</v>
      </c>
      <c r="C77" s="69" t="str">
        <f>Suppe!C10</f>
        <v>Crème fraîche</v>
      </c>
      <c r="D77" s="66">
        <f>Suppe!D10</f>
        <v>0</v>
      </c>
      <c r="E77" s="66" t="s">
        <v>65</v>
      </c>
      <c r="F77" s="66"/>
      <c r="G77" s="70"/>
      <c r="I77" s="65"/>
      <c r="J77" s="65"/>
      <c r="K77" s="65"/>
      <c r="L77" s="65"/>
      <c r="M77" s="65"/>
      <c r="N77" s="65"/>
    </row>
    <row r="78" spans="1:14" s="63" customFormat="1" ht="14.25" customHeight="1">
      <c r="A78" s="67">
        <f>Suppe!A11</f>
        <v>0</v>
      </c>
      <c r="B78" s="68">
        <f>Suppe!B11</f>
        <v>0</v>
      </c>
      <c r="C78" s="69" t="str">
        <f>Suppe!C11</f>
        <v>Salz und Pfeffer</v>
      </c>
      <c r="D78" s="66">
        <f>Suppe!D11</f>
        <v>0</v>
      </c>
      <c r="E78" s="66" t="s">
        <v>65</v>
      </c>
      <c r="F78" s="66"/>
      <c r="G78" s="70"/>
      <c r="I78" s="65"/>
      <c r="J78" s="65"/>
      <c r="K78" s="65"/>
      <c r="L78" s="65"/>
      <c r="M78" s="65"/>
      <c r="N78" s="65"/>
    </row>
    <row r="79" spans="1:14" s="63" customFormat="1" ht="14.25" customHeight="1">
      <c r="A79" s="67">
        <f>Suppe!A12</f>
        <v>2</v>
      </c>
      <c r="B79" s="68" t="str">
        <f>Suppe!B12</f>
        <v>TL</v>
      </c>
      <c r="C79" s="69" t="str">
        <f>Suppe!C12</f>
        <v>Wasabi Paste</v>
      </c>
      <c r="D79" s="66">
        <f>Suppe!D12</f>
        <v>0</v>
      </c>
      <c r="E79" s="66" t="s">
        <v>65</v>
      </c>
      <c r="F79" s="66"/>
      <c r="G79" s="70"/>
      <c r="I79" s="65"/>
      <c r="J79" s="65"/>
      <c r="K79" s="65"/>
      <c r="L79" s="65"/>
      <c r="M79" s="65"/>
      <c r="N79" s="65"/>
    </row>
    <row r="80" spans="1:14" s="63" customFormat="1" ht="14.25" customHeight="1">
      <c r="A80" s="67">
        <f>Suppe!A13</f>
        <v>0</v>
      </c>
      <c r="B80" s="68">
        <f>Suppe!B13</f>
        <v>0</v>
      </c>
      <c r="C80" s="69" t="str">
        <f>Suppe!C13</f>
        <v>einige Spritzer Zitronensaft</v>
      </c>
      <c r="D80" s="66">
        <f>Suppe!D13</f>
        <v>0</v>
      </c>
      <c r="E80" s="66" t="s">
        <v>65</v>
      </c>
      <c r="F80" s="66"/>
      <c r="G80" s="70"/>
      <c r="I80" s="65"/>
      <c r="J80" s="65"/>
      <c r="K80" s="65"/>
      <c r="L80" s="65"/>
      <c r="M80" s="65"/>
      <c r="N80" s="65"/>
    </row>
    <row r="81" spans="1:14" s="63" customFormat="1" ht="14.25" customHeight="1">
      <c r="A81" s="67">
        <f>Suppe!A14</f>
        <v>0</v>
      </c>
      <c r="B81" s="68">
        <f>Suppe!B14</f>
        <v>0</v>
      </c>
      <c r="C81" s="69">
        <f>Suppe!C14</f>
        <v>0</v>
      </c>
      <c r="D81" s="66">
        <f>Suppe!D14</f>
        <v>0</v>
      </c>
      <c r="E81" s="66"/>
      <c r="F81" s="66"/>
      <c r="G81" s="70"/>
      <c r="I81" s="65"/>
      <c r="J81" s="65"/>
      <c r="K81" s="65"/>
      <c r="L81" s="65"/>
      <c r="M81" s="65"/>
      <c r="N81" s="65"/>
    </row>
    <row r="82" spans="1:14" s="63" customFormat="1" ht="14.25" customHeight="1">
      <c r="A82" s="67">
        <f>Suppe!A15</f>
        <v>0.4</v>
      </c>
      <c r="B82" s="68" t="str">
        <f>Suppe!B15</f>
        <v>Kg</v>
      </c>
      <c r="C82" s="69" t="str">
        <f>Suppe!C15</f>
        <v>Räucherlachs in Streifen</v>
      </c>
      <c r="D82" s="66">
        <f>Suppe!D15</f>
        <v>0</v>
      </c>
      <c r="E82" s="66" t="s">
        <v>65</v>
      </c>
      <c r="F82" s="66"/>
      <c r="G82" s="70"/>
      <c r="I82" s="65"/>
      <c r="J82" s="65"/>
      <c r="K82" s="65"/>
      <c r="L82" s="65"/>
      <c r="M82" s="65"/>
      <c r="N82" s="65"/>
    </row>
    <row r="83" spans="1:14" s="63" customFormat="1" ht="14.25" customHeight="1">
      <c r="A83" s="67">
        <f>Suppe!A16</f>
        <v>0.2</v>
      </c>
      <c r="B83" s="68" t="str">
        <f>Suppe!B16</f>
        <v>Kg</v>
      </c>
      <c r="C83" s="69" t="str">
        <f>Suppe!C16</f>
        <v>getrocknete Cranberries</v>
      </c>
      <c r="D83" s="66">
        <f>Suppe!D16</f>
        <v>0</v>
      </c>
      <c r="E83" s="66" t="s">
        <v>65</v>
      </c>
      <c r="F83" s="66"/>
      <c r="G83" s="70"/>
      <c r="I83" s="65"/>
      <c r="J83" s="65"/>
      <c r="K83" s="65"/>
      <c r="L83" s="65"/>
      <c r="M83" s="65"/>
      <c r="N83" s="65"/>
    </row>
    <row r="84" spans="1:14" s="63" customFormat="1" ht="14.25" customHeight="1">
      <c r="A84" s="67">
        <f>Suppe!A17</f>
        <v>0</v>
      </c>
      <c r="B84" s="68">
        <f>Suppe!B17</f>
        <v>0</v>
      </c>
      <c r="C84" s="69" t="str">
        <f>Suppe!C17</f>
        <v>Schnittlauch für die Garniture</v>
      </c>
      <c r="D84" s="66">
        <f>Suppe!D17</f>
        <v>0</v>
      </c>
      <c r="E84" s="66" t="s">
        <v>65</v>
      </c>
      <c r="F84" s="66"/>
      <c r="G84" s="70"/>
      <c r="I84" s="65"/>
      <c r="J84" s="65"/>
      <c r="K84" s="65"/>
      <c r="L84" s="65"/>
      <c r="M84" s="65"/>
      <c r="N84" s="65"/>
    </row>
    <row r="85" spans="1:14" s="63" customFormat="1" ht="14.25" customHeight="1">
      <c r="A85" s="67">
        <f>Suppe!A18</f>
        <v>0</v>
      </c>
      <c r="B85" s="68">
        <f>Suppe!B18</f>
        <v>0</v>
      </c>
      <c r="C85" s="69" t="str">
        <f>Suppe!C18</f>
        <v>ein paar Tropfen Wasibi flüssig</v>
      </c>
      <c r="D85" s="66">
        <f>Suppe!D18</f>
        <v>0</v>
      </c>
      <c r="E85" s="66" t="s">
        <v>65</v>
      </c>
      <c r="F85" s="66"/>
      <c r="G85" s="70"/>
      <c r="I85" s="65"/>
      <c r="J85" s="65"/>
      <c r="K85" s="65"/>
      <c r="L85" s="65"/>
      <c r="M85" s="65"/>
      <c r="N85" s="65"/>
    </row>
    <row r="86" spans="1:14" s="63" customFormat="1" ht="14.25" customHeight="1">
      <c r="A86" s="67">
        <f>Suppe!A19</f>
        <v>0</v>
      </c>
      <c r="B86" s="68">
        <f>Suppe!B19</f>
        <v>0</v>
      </c>
      <c r="C86" s="69">
        <f>Suppe!C19</f>
        <v>0</v>
      </c>
      <c r="D86" s="66">
        <f>Suppe!D19</f>
        <v>0</v>
      </c>
      <c r="E86" s="66"/>
      <c r="F86" s="66"/>
      <c r="G86" s="70"/>
      <c r="I86" s="65"/>
      <c r="J86" s="65"/>
      <c r="K86" s="65"/>
      <c r="L86" s="65"/>
      <c r="M86" s="65"/>
      <c r="N86" s="65"/>
    </row>
    <row r="87" spans="1:14" s="63" customFormat="1" ht="14.25" customHeight="1">
      <c r="A87" s="67">
        <f>Suppe!A20</f>
        <v>0</v>
      </c>
      <c r="B87" s="71">
        <f>Suppe!B20</f>
        <v>0</v>
      </c>
      <c r="C87" s="69">
        <f>Suppe!C20</f>
        <v>0</v>
      </c>
      <c r="D87" s="66">
        <f>Suppe!D20</f>
        <v>0</v>
      </c>
      <c r="E87" s="198"/>
      <c r="F87" s="198"/>
      <c r="G87" s="72"/>
      <c r="I87" s="65"/>
      <c r="J87" s="65"/>
      <c r="K87" s="65"/>
      <c r="L87" s="65"/>
      <c r="M87" s="65"/>
      <c r="N87" s="65"/>
    </row>
    <row r="88" spans="1:14" s="63" customFormat="1" ht="14.25" customHeight="1">
      <c r="A88" s="58" t="str">
        <f>Fisch!A2</f>
        <v>Jakobsmuschel, Balsamico Jus und Safran-Risotto</v>
      </c>
      <c r="B88" s="59"/>
      <c r="C88" s="60"/>
      <c r="D88" s="61"/>
      <c r="E88" s="61" t="s">
        <v>256</v>
      </c>
      <c r="F88" s="61"/>
      <c r="G88" s="62"/>
    </row>
    <row r="89" spans="1:14" s="63" customFormat="1" ht="14.25" customHeight="1">
      <c r="A89" s="67">
        <f>SUM(Fisch!A4)</f>
        <v>1</v>
      </c>
      <c r="B89" s="68" t="str">
        <f>Fisch!B4</f>
        <v>Kg</v>
      </c>
      <c r="C89" s="69" t="str">
        <f>Fisch!C4</f>
        <v>Risottoreis Acqerello (Carnaroli)</v>
      </c>
      <c r="D89" s="66" t="str">
        <f>Fisch!D4</f>
        <v>Globus</v>
      </c>
      <c r="E89" s="66" t="s">
        <v>257</v>
      </c>
      <c r="F89" s="66"/>
      <c r="G89" s="70"/>
      <c r="I89" s="65"/>
      <c r="J89" s="65"/>
      <c r="K89" s="65"/>
      <c r="L89" s="65"/>
      <c r="M89" s="65"/>
      <c r="N89" s="65"/>
    </row>
    <row r="90" spans="1:14" s="63" customFormat="1" ht="14.25" customHeight="1">
      <c r="A90" s="67">
        <f>SUM(Fisch!A5)</f>
        <v>0.75</v>
      </c>
      <c r="B90" s="68" t="str">
        <f>Fisch!B5</f>
        <v>LT</v>
      </c>
      <c r="C90" s="69" t="str">
        <f>Fisch!C5</f>
        <v>Weisswein</v>
      </c>
      <c r="D90" s="66">
        <f>Fisch!D5</f>
        <v>0</v>
      </c>
      <c r="E90" s="66" t="s">
        <v>257</v>
      </c>
      <c r="F90" s="66"/>
      <c r="G90" s="70"/>
      <c r="I90" s="65"/>
      <c r="J90" s="65"/>
      <c r="K90" s="65"/>
      <c r="L90" s="65"/>
      <c r="M90" s="65"/>
      <c r="N90" s="65"/>
    </row>
    <row r="91" spans="1:14" s="63" customFormat="1" ht="14.25" customHeight="1">
      <c r="A91" s="67">
        <f>SUM(Fisch!A6)</f>
        <v>5</v>
      </c>
      <c r="B91" s="68" t="str">
        <f>Fisch!B6</f>
        <v>Lt</v>
      </c>
      <c r="C91" s="69" t="str">
        <f>Fisch!C6</f>
        <v>schwache Bouillon</v>
      </c>
      <c r="D91" s="66">
        <f>Fisch!D6</f>
        <v>0</v>
      </c>
      <c r="E91" s="66" t="s">
        <v>257</v>
      </c>
      <c r="F91" s="66"/>
      <c r="G91" s="70"/>
      <c r="I91" s="65"/>
      <c r="J91" s="65"/>
      <c r="K91" s="65"/>
      <c r="L91" s="65"/>
      <c r="M91" s="65"/>
      <c r="N91" s="65"/>
    </row>
    <row r="92" spans="1:14" s="63" customFormat="1" ht="14.25" customHeight="1">
      <c r="A92" s="67">
        <f>SUM(Fisch!A7)</f>
        <v>0.2</v>
      </c>
      <c r="B92" s="68" t="str">
        <f>Fisch!B7</f>
        <v>Kg</v>
      </c>
      <c r="C92" s="69" t="str">
        <f>Fisch!C7</f>
        <v xml:space="preserve">Schalotte, fein geschnitten </v>
      </c>
      <c r="D92" s="66">
        <f>Fisch!D7</f>
        <v>0</v>
      </c>
      <c r="E92" s="66" t="s">
        <v>257</v>
      </c>
      <c r="F92" s="66"/>
      <c r="G92" s="70"/>
      <c r="I92" s="65"/>
      <c r="J92" s="65"/>
      <c r="K92" s="65"/>
      <c r="L92" s="65"/>
      <c r="M92" s="65"/>
      <c r="N92" s="65"/>
    </row>
    <row r="93" spans="1:14" s="63" customFormat="1" ht="14.25" customHeight="1">
      <c r="A93" s="67">
        <f>SUM(Fisch!A8)</f>
        <v>0.13</v>
      </c>
      <c r="B93" s="68" t="str">
        <f>Fisch!B8</f>
        <v>LT</v>
      </c>
      <c r="C93" s="69" t="str">
        <f>Fisch!C8</f>
        <v>Butter + Olivenöl zum dünsten</v>
      </c>
      <c r="D93" s="66">
        <f>Fisch!D8</f>
        <v>0</v>
      </c>
      <c r="E93" s="66" t="s">
        <v>257</v>
      </c>
      <c r="F93" s="66"/>
      <c r="G93" s="70"/>
      <c r="I93" s="65"/>
      <c r="J93" s="65"/>
      <c r="K93" s="65"/>
      <c r="L93" s="65"/>
      <c r="M93" s="65"/>
      <c r="N93" s="65"/>
    </row>
    <row r="94" spans="1:14" s="63" customFormat="1" ht="14.25" customHeight="1">
      <c r="A94" s="67">
        <f>SUM(Fisch!A9)</f>
        <v>0.2</v>
      </c>
      <c r="B94" s="68" t="str">
        <f>Fisch!B9</f>
        <v>Kg</v>
      </c>
      <c r="C94" s="69" t="str">
        <f>Fisch!C9</f>
        <v xml:space="preserve">Parmigiano </v>
      </c>
      <c r="D94" s="66" t="str">
        <f>Fisch!D9</f>
        <v xml:space="preserve">                       </v>
      </c>
      <c r="E94" s="66" t="s">
        <v>257</v>
      </c>
      <c r="F94" s="66"/>
      <c r="G94" s="70"/>
      <c r="I94" s="65"/>
      <c r="J94" s="65"/>
      <c r="K94" s="65"/>
      <c r="L94" s="65"/>
      <c r="M94" s="65"/>
      <c r="N94" s="65"/>
    </row>
    <row r="95" spans="1:14" s="63" customFormat="1" ht="14.25" customHeight="1">
      <c r="A95" s="67">
        <f>SUM(Fisch!A10)</f>
        <v>0.25</v>
      </c>
      <c r="B95" s="68" t="str">
        <f>Fisch!B10</f>
        <v>ca. Kg</v>
      </c>
      <c r="C95" s="69" t="str">
        <f>Fisch!C10</f>
        <v>Butter, Salz + Pfeffer</v>
      </c>
      <c r="D95" s="66">
        <f>Fisch!D10</f>
        <v>0</v>
      </c>
      <c r="E95" s="66" t="s">
        <v>257</v>
      </c>
      <c r="F95" s="66"/>
      <c r="G95" s="70"/>
      <c r="I95" s="65"/>
      <c r="J95" s="65"/>
      <c r="K95" s="65"/>
      <c r="L95" s="65"/>
      <c r="M95" s="65"/>
      <c r="N95" s="65"/>
    </row>
    <row r="96" spans="1:14" s="63" customFormat="1" ht="14.25" customHeight="1">
      <c r="A96" s="67">
        <f>SUM(Fisch!A11)</f>
        <v>5</v>
      </c>
      <c r="B96" s="68" t="str">
        <f>Fisch!B11</f>
        <v>Brieflein</v>
      </c>
      <c r="C96" s="69" t="str">
        <f>Fisch!C11</f>
        <v>Safran</v>
      </c>
      <c r="D96" s="66" t="str">
        <f>Fisch!D11</f>
        <v>Schnittlauch ganz</v>
      </c>
      <c r="E96" s="66" t="s">
        <v>257</v>
      </c>
      <c r="F96" s="66"/>
      <c r="G96" s="70"/>
      <c r="I96" s="65"/>
      <c r="J96" s="65"/>
      <c r="K96" s="65"/>
      <c r="L96" s="65"/>
      <c r="M96" s="65"/>
      <c r="N96" s="65"/>
    </row>
    <row r="97" spans="1:14" s="63" customFormat="1" ht="14.25" customHeight="1">
      <c r="A97" s="67">
        <f>SUM(Fisch!A12)</f>
        <v>100</v>
      </c>
      <c r="B97" s="68" t="str">
        <f>Fisch!B12</f>
        <v>Stk</v>
      </c>
      <c r="C97" s="69" t="str">
        <f>Fisch!C12</f>
        <v>Jakobsmuscheln</v>
      </c>
      <c r="D97" s="66">
        <f>Fisch!D12</f>
        <v>0</v>
      </c>
      <c r="E97" s="66" t="s">
        <v>257</v>
      </c>
      <c r="F97" s="66"/>
      <c r="G97" s="70"/>
      <c r="I97" s="65"/>
      <c r="J97" s="65"/>
      <c r="K97" s="65"/>
      <c r="L97" s="65"/>
      <c r="M97" s="65"/>
      <c r="N97" s="65"/>
    </row>
    <row r="98" spans="1:14" s="63" customFormat="1" ht="14.25" customHeight="1">
      <c r="A98" s="67">
        <f>SUM(Fisch!A13)</f>
        <v>0.5</v>
      </c>
      <c r="B98" s="68" t="str">
        <f>Fisch!B13</f>
        <v>Kg</v>
      </c>
      <c r="C98" s="69" t="str">
        <f>Fisch!C13</f>
        <v>Butter</v>
      </c>
      <c r="D98" s="66" t="str">
        <f>Fisch!D13</f>
        <v>Lavendelsalz</v>
      </c>
      <c r="E98" s="66" t="s">
        <v>257</v>
      </c>
      <c r="F98" s="66"/>
      <c r="G98" s="70"/>
      <c r="I98" s="65"/>
      <c r="J98" s="65"/>
      <c r="K98" s="65"/>
      <c r="L98" s="65"/>
      <c r="M98" s="65"/>
      <c r="N98" s="65"/>
    </row>
    <row r="99" spans="1:14" s="63" customFormat="1" ht="14.25" customHeight="1">
      <c r="A99" s="67">
        <f>SUM(Fisch!A14)</f>
        <v>6.25</v>
      </c>
      <c r="B99" s="68" t="str">
        <f>Fisch!B14</f>
        <v>Stk</v>
      </c>
      <c r="C99" s="69" t="str">
        <f>Fisch!C14</f>
        <v>Krone in Zucchetti schneiden.</v>
      </c>
      <c r="D99" s="66">
        <f>Fisch!D14</f>
        <v>0</v>
      </c>
      <c r="E99" s="66" t="s">
        <v>257</v>
      </c>
      <c r="F99" s="66"/>
      <c r="G99" s="70"/>
      <c r="I99" s="65"/>
      <c r="J99" s="65"/>
      <c r="K99" s="65"/>
      <c r="L99" s="65"/>
      <c r="M99" s="65"/>
      <c r="N99" s="65"/>
    </row>
    <row r="100" spans="1:14" s="63" customFormat="1" ht="14.25" customHeight="1">
      <c r="A100" s="67">
        <f>SUM(Fisch!A15)</f>
        <v>1.25</v>
      </c>
      <c r="B100" s="68" t="str">
        <f>Fisch!B15</f>
        <v>Kg</v>
      </c>
      <c r="C100" s="69" t="str">
        <f>Fisch!C15</f>
        <v>Peperoni rot und gelbe in kleine Würfel schneiden</v>
      </c>
      <c r="D100" s="66" t="str">
        <f>Fisch!D15</f>
        <v>Zwiebeln gehackt</v>
      </c>
      <c r="E100" s="66" t="s">
        <v>257</v>
      </c>
      <c r="F100" s="66"/>
      <c r="G100" s="70"/>
      <c r="I100" s="65"/>
      <c r="J100" s="65"/>
      <c r="K100" s="65"/>
      <c r="L100" s="65"/>
      <c r="M100" s="65"/>
      <c r="N100" s="65"/>
    </row>
    <row r="101" spans="1:14" s="63" customFormat="1" ht="14.25" customHeight="1">
      <c r="A101" s="67">
        <f>SUM(Fisch!A16)</f>
        <v>0</v>
      </c>
      <c r="B101" s="68" t="str">
        <f>Fisch!B16</f>
        <v>EL</v>
      </c>
      <c r="C101" s="69" t="str">
        <f>Fisch!C16</f>
        <v>Olivenöl</v>
      </c>
      <c r="D101" s="66"/>
      <c r="E101" s="66" t="s">
        <v>257</v>
      </c>
      <c r="F101" s="66"/>
      <c r="G101" s="70"/>
      <c r="I101" s="65"/>
      <c r="J101" s="65"/>
      <c r="K101" s="65"/>
      <c r="L101" s="65"/>
      <c r="M101" s="65"/>
      <c r="N101" s="65"/>
    </row>
    <row r="102" spans="1:14" s="63" customFormat="1" ht="14.25" customHeight="1">
      <c r="A102" s="67">
        <f>SUM(Fisch!A17)</f>
        <v>0</v>
      </c>
      <c r="B102" s="68" t="str">
        <f>Fisch!B17</f>
        <v>Stk</v>
      </c>
      <c r="C102" s="69" t="str">
        <f>Fisch!C17</f>
        <v>Zwiebel, gehackt</v>
      </c>
      <c r="D102" s="66">
        <f>Fisch!O19</f>
        <v>0</v>
      </c>
      <c r="E102" s="66" t="s">
        <v>257</v>
      </c>
      <c r="F102" s="66"/>
      <c r="G102" s="70"/>
      <c r="I102" s="65"/>
      <c r="J102" s="65"/>
      <c r="K102" s="65"/>
      <c r="L102" s="65"/>
      <c r="M102" s="65"/>
      <c r="N102" s="65"/>
    </row>
    <row r="103" spans="1:14" s="63" customFormat="1" ht="14.25" customHeight="1">
      <c r="A103" s="67">
        <f>SUM(Fisch!A18)</f>
        <v>0</v>
      </c>
      <c r="B103" s="68" t="str">
        <f>Fisch!B18</f>
        <v>Stk</v>
      </c>
      <c r="C103" s="69" t="str">
        <f>Fisch!C18</f>
        <v>Zweiglein Rosmarin</v>
      </c>
      <c r="D103" s="66">
        <f>Fisch!O20</f>
        <v>0</v>
      </c>
      <c r="E103" s="66" t="s">
        <v>257</v>
      </c>
      <c r="F103" s="66"/>
      <c r="G103" s="70"/>
      <c r="I103" s="65"/>
      <c r="J103" s="65"/>
      <c r="K103" s="65"/>
      <c r="L103" s="65"/>
      <c r="M103" s="65"/>
      <c r="N103" s="65"/>
    </row>
    <row r="104" spans="1:14" s="63" customFormat="1" ht="14.25" customHeight="1">
      <c r="A104" s="67">
        <f>SUM(Fisch!A19)</f>
        <v>0</v>
      </c>
      <c r="B104" s="68" t="str">
        <f>Fisch!B19</f>
        <v>LT</v>
      </c>
      <c r="C104" s="69" t="str">
        <f>Fisch!C19</f>
        <v>Aceto balsamico</v>
      </c>
      <c r="D104" s="66">
        <f>Fisch!O21</f>
        <v>0</v>
      </c>
      <c r="E104" s="66" t="s">
        <v>257</v>
      </c>
      <c r="F104" s="66"/>
      <c r="G104" s="70"/>
      <c r="I104" s="65"/>
      <c r="J104" s="65"/>
      <c r="K104" s="65"/>
      <c r="L104" s="65"/>
      <c r="M104" s="65"/>
      <c r="N104" s="65"/>
    </row>
    <row r="105" spans="1:14" s="63" customFormat="1" ht="14.25" customHeight="1">
      <c r="A105" s="67">
        <f>SUM(Fisch!A20)</f>
        <v>0</v>
      </c>
      <c r="B105" s="71" t="str">
        <f>Fisch!B20</f>
        <v>EL</v>
      </c>
      <c r="C105" s="69" t="str">
        <f>Fisch!C20</f>
        <v>Johannisbeergelee</v>
      </c>
      <c r="D105" s="66">
        <f>Fisch!O22</f>
        <v>0</v>
      </c>
      <c r="E105" s="198" t="s">
        <v>257</v>
      </c>
      <c r="F105" s="198"/>
      <c r="G105" s="72"/>
      <c r="I105" s="65"/>
      <c r="J105" s="65"/>
      <c r="K105" s="65"/>
      <c r="L105" s="65"/>
      <c r="M105" s="65"/>
      <c r="N105" s="65"/>
    </row>
    <row r="106" spans="1:14" s="63" customFormat="1" ht="14.25" customHeight="1">
      <c r="A106" s="58" t="str">
        <f>Menu!B16</f>
        <v>Grappa-Glacé</v>
      </c>
      <c r="B106" s="59"/>
      <c r="C106" s="60"/>
      <c r="D106" s="61"/>
      <c r="E106" s="61" t="s">
        <v>256</v>
      </c>
      <c r="F106" s="61"/>
      <c r="G106" s="62"/>
    </row>
    <row r="107" spans="1:14" s="63" customFormat="1" ht="14.25" customHeight="1">
      <c r="A107" s="67">
        <f>SUM(Glace!A4)</f>
        <v>0</v>
      </c>
      <c r="B107" s="68">
        <f>SUM(Glace!B4)</f>
        <v>0</v>
      </c>
      <c r="C107" s="98" t="str">
        <f>Glace!C4</f>
        <v>Grappa Glace</v>
      </c>
      <c r="D107" s="98">
        <f>Glace!D4</f>
        <v>0</v>
      </c>
      <c r="E107" s="98" t="s">
        <v>65</v>
      </c>
      <c r="F107" s="98"/>
      <c r="G107" s="70"/>
      <c r="I107" s="65"/>
      <c r="J107" s="65"/>
      <c r="K107" s="65"/>
      <c r="L107" s="65"/>
      <c r="M107" s="65"/>
      <c r="N107" s="65"/>
    </row>
    <row r="108" spans="1:14" s="63" customFormat="1" ht="14.25" customHeight="1">
      <c r="A108" s="67">
        <f>SUM(Glace!A5)</f>
        <v>50</v>
      </c>
      <c r="B108" s="68">
        <f>SUM(Glace!B5)</f>
        <v>0</v>
      </c>
      <c r="C108" s="98" t="str">
        <f>Glace!C5</f>
        <v>Trauben rot als Garnitur</v>
      </c>
      <c r="D108" s="98">
        <f>Glace!D5</f>
        <v>0</v>
      </c>
      <c r="E108" s="98" t="s">
        <v>257</v>
      </c>
      <c r="F108" s="98"/>
      <c r="G108" s="70"/>
      <c r="I108" s="65"/>
      <c r="J108" s="65"/>
      <c r="K108" s="65"/>
      <c r="L108" s="65"/>
      <c r="M108" s="65"/>
      <c r="N108" s="65"/>
    </row>
    <row r="109" spans="1:14" s="63" customFormat="1" ht="14.25" customHeight="1">
      <c r="A109" s="67">
        <f>SUM(Glace!A6)</f>
        <v>0</v>
      </c>
      <c r="B109" s="68">
        <f>SUM(Glace!B6)</f>
        <v>0</v>
      </c>
      <c r="C109" s="98">
        <f>Glace!C6</f>
        <v>0</v>
      </c>
      <c r="D109" s="98">
        <f>Glace!D6</f>
        <v>0</v>
      </c>
      <c r="E109" s="98"/>
      <c r="F109" s="98"/>
      <c r="G109" s="70"/>
      <c r="I109" s="65"/>
      <c r="J109" s="65"/>
      <c r="K109" s="65"/>
      <c r="L109" s="65"/>
      <c r="M109" s="65"/>
      <c r="N109" s="65"/>
    </row>
    <row r="110" spans="1:14" s="63" customFormat="1" ht="14.25" customHeight="1">
      <c r="A110" s="67">
        <f>SUM(Glace!A7)</f>
        <v>0</v>
      </c>
      <c r="B110" s="68">
        <f>SUM(Glace!B7)</f>
        <v>0</v>
      </c>
      <c r="C110" s="98">
        <f>Glace!C7</f>
        <v>0</v>
      </c>
      <c r="D110" s="98">
        <f>Glace!D7</f>
        <v>0</v>
      </c>
      <c r="E110" s="98"/>
      <c r="F110" s="98"/>
      <c r="G110" s="70"/>
      <c r="I110" s="65"/>
      <c r="J110" s="65"/>
      <c r="K110" s="65"/>
      <c r="L110" s="65"/>
      <c r="M110" s="65"/>
      <c r="N110" s="65"/>
    </row>
    <row r="111" spans="1:14" s="63" customFormat="1" ht="14.25" customHeight="1">
      <c r="A111" s="67">
        <f>SUM(Glace!A8)</f>
        <v>0</v>
      </c>
      <c r="B111" s="68">
        <f>SUM(Glace!B8)</f>
        <v>0</v>
      </c>
      <c r="C111" s="98">
        <f>Glace!C8</f>
        <v>0</v>
      </c>
      <c r="D111" s="98">
        <f>Glace!D8</f>
        <v>0</v>
      </c>
      <c r="E111" s="98"/>
      <c r="F111" s="98"/>
      <c r="G111" s="70"/>
      <c r="I111" s="65"/>
      <c r="J111" s="65"/>
      <c r="K111" s="65"/>
      <c r="L111" s="65"/>
      <c r="M111" s="65"/>
      <c r="N111" s="65"/>
    </row>
    <row r="112" spans="1:14" s="63" customFormat="1" ht="14.25" customHeight="1">
      <c r="A112" s="67">
        <f>SUM(Glace!A9)</f>
        <v>0</v>
      </c>
      <c r="B112" s="68">
        <f>SUM(Glace!B9)</f>
        <v>0</v>
      </c>
      <c r="C112" s="98">
        <f>Glace!C9</f>
        <v>0</v>
      </c>
      <c r="D112" s="98">
        <f>Glace!D9</f>
        <v>0</v>
      </c>
      <c r="E112" s="98"/>
      <c r="F112" s="98"/>
      <c r="G112" s="70"/>
      <c r="I112" s="65"/>
      <c r="J112" s="65"/>
      <c r="K112" s="65"/>
      <c r="L112" s="65"/>
      <c r="M112" s="65"/>
      <c r="N112" s="65"/>
    </row>
    <row r="113" spans="1:14" s="63" customFormat="1" ht="14.25" customHeight="1">
      <c r="A113" s="67">
        <f>SUM(Glace!A10)</f>
        <v>0</v>
      </c>
      <c r="B113" s="68">
        <f>SUM(Glace!B10)</f>
        <v>0</v>
      </c>
      <c r="C113" s="98">
        <f>Glace!C10</f>
        <v>0</v>
      </c>
      <c r="D113" s="98">
        <f>Glace!D10</f>
        <v>0</v>
      </c>
      <c r="E113" s="98"/>
      <c r="F113" s="98"/>
      <c r="G113" s="70"/>
      <c r="I113" s="65"/>
      <c r="J113" s="65"/>
      <c r="K113" s="65"/>
      <c r="L113" s="65"/>
      <c r="M113" s="65"/>
      <c r="N113" s="65"/>
    </row>
    <row r="114" spans="1:14" s="63" customFormat="1" ht="14.25" customHeight="1">
      <c r="A114" s="67">
        <f>SUM(Glace!A11)</f>
        <v>0</v>
      </c>
      <c r="B114" s="68">
        <f>SUM(Glace!B11)</f>
        <v>0</v>
      </c>
      <c r="C114" s="98">
        <f>Glace!C11</f>
        <v>0</v>
      </c>
      <c r="D114" s="98">
        <f>Glace!D11</f>
        <v>0</v>
      </c>
      <c r="E114" s="98"/>
      <c r="F114" s="98"/>
      <c r="G114" s="70"/>
      <c r="I114" s="65"/>
      <c r="J114" s="65"/>
      <c r="K114" s="65"/>
      <c r="L114" s="65"/>
      <c r="M114" s="65"/>
      <c r="N114" s="65"/>
    </row>
    <row r="115" spans="1:14" s="63" customFormat="1" ht="14.25" customHeight="1">
      <c r="A115" s="67">
        <f>SUM(Glace!A12)</f>
        <v>0</v>
      </c>
      <c r="B115" s="68">
        <f>SUM(Glace!B12)</f>
        <v>0</v>
      </c>
      <c r="C115" s="98">
        <f>Glace!C12</f>
        <v>0</v>
      </c>
      <c r="D115" s="98">
        <f>Glace!D12</f>
        <v>0</v>
      </c>
      <c r="E115" s="98"/>
      <c r="F115" s="98"/>
      <c r="G115" s="70"/>
      <c r="I115" s="65"/>
      <c r="J115" s="65"/>
      <c r="K115" s="65"/>
      <c r="L115" s="65"/>
      <c r="M115" s="65"/>
      <c r="N115" s="65"/>
    </row>
    <row r="116" spans="1:14" s="63" customFormat="1" ht="14.25" customHeight="1">
      <c r="A116" s="67">
        <f>SUM(Glace!A13)</f>
        <v>0</v>
      </c>
      <c r="B116" s="68">
        <f>SUM(Glace!B13)</f>
        <v>0</v>
      </c>
      <c r="C116" s="98">
        <f>Glace!C13</f>
        <v>0</v>
      </c>
      <c r="D116" s="98">
        <f>Glace!D13</f>
        <v>0</v>
      </c>
      <c r="E116" s="98"/>
      <c r="F116" s="98"/>
      <c r="G116" s="70"/>
      <c r="I116" s="65"/>
      <c r="J116" s="65"/>
      <c r="K116" s="65"/>
      <c r="L116" s="65"/>
      <c r="M116" s="65"/>
      <c r="N116" s="65"/>
    </row>
    <row r="117" spans="1:14" s="63" customFormat="1" ht="14.25" customHeight="1">
      <c r="A117" s="67">
        <f>SUM(Glace!A14)</f>
        <v>0</v>
      </c>
      <c r="B117" s="68">
        <f>SUM(Glace!B14)</f>
        <v>0</v>
      </c>
      <c r="C117" s="98">
        <f>Glace!C14</f>
        <v>0</v>
      </c>
      <c r="D117" s="98">
        <f>Glace!D14</f>
        <v>0</v>
      </c>
      <c r="E117" s="98"/>
      <c r="F117" s="98"/>
      <c r="G117" s="70"/>
      <c r="I117" s="65"/>
      <c r="J117" s="65"/>
      <c r="K117" s="65"/>
      <c r="L117" s="65"/>
      <c r="M117" s="65"/>
      <c r="N117" s="65"/>
    </row>
    <row r="118" spans="1:14" s="63" customFormat="1" ht="14.25" customHeight="1">
      <c r="A118" s="67">
        <f>SUM(Glace!A15)</f>
        <v>0</v>
      </c>
      <c r="B118" s="68">
        <f>SUM(Glace!B15)</f>
        <v>0</v>
      </c>
      <c r="C118" s="98">
        <f>Glace!C15</f>
        <v>0</v>
      </c>
      <c r="D118" s="98">
        <f>Glace!D15</f>
        <v>0</v>
      </c>
      <c r="E118" s="98"/>
      <c r="F118" s="98"/>
      <c r="G118" s="70"/>
      <c r="I118" s="65"/>
      <c r="J118" s="65"/>
      <c r="K118" s="65"/>
      <c r="L118" s="65"/>
      <c r="M118" s="65"/>
      <c r="N118" s="65"/>
    </row>
    <row r="119" spans="1:14" s="63" customFormat="1" ht="14.25" customHeight="1">
      <c r="A119" s="67">
        <f>SUM(Glace!A16)</f>
        <v>0</v>
      </c>
      <c r="B119" s="68">
        <f>SUM(Glace!B16)</f>
        <v>0</v>
      </c>
      <c r="C119" s="98">
        <f>Glace!C16</f>
        <v>0</v>
      </c>
      <c r="D119" s="98">
        <f>Glace!D16</f>
        <v>0</v>
      </c>
      <c r="E119" s="98"/>
      <c r="F119" s="98"/>
      <c r="G119" s="70"/>
      <c r="I119" s="65"/>
      <c r="J119" s="65"/>
      <c r="K119" s="65"/>
      <c r="L119" s="65"/>
      <c r="M119" s="65"/>
      <c r="N119" s="65"/>
    </row>
    <row r="120" spans="1:14" s="63" customFormat="1" ht="14.25" customHeight="1">
      <c r="A120" s="67">
        <f>SUM(Glace!A17)</f>
        <v>0</v>
      </c>
      <c r="B120" s="68">
        <f>SUM(Glace!B17)</f>
        <v>0</v>
      </c>
      <c r="C120" s="98">
        <f>Glace!C17</f>
        <v>0</v>
      </c>
      <c r="D120" s="98">
        <f>Glace!D17</f>
        <v>0</v>
      </c>
      <c r="E120" s="98"/>
      <c r="F120" s="98"/>
      <c r="G120" s="70"/>
      <c r="I120" s="65"/>
      <c r="J120" s="65"/>
      <c r="K120" s="65"/>
      <c r="L120" s="65"/>
      <c r="M120" s="65"/>
      <c r="N120" s="65"/>
    </row>
    <row r="121" spans="1:14" s="63" customFormat="1" ht="14.25" customHeight="1">
      <c r="A121" s="67">
        <f>SUM(Glace!A18)</f>
        <v>0</v>
      </c>
      <c r="B121" s="68">
        <f>SUM(Glace!B18)</f>
        <v>0</v>
      </c>
      <c r="C121" s="98">
        <f>Glace!C18</f>
        <v>0</v>
      </c>
      <c r="D121" s="98">
        <f>Glace!D18</f>
        <v>0</v>
      </c>
      <c r="E121" s="98"/>
      <c r="F121" s="98"/>
      <c r="G121" s="70"/>
      <c r="I121" s="65"/>
      <c r="J121" s="65"/>
      <c r="K121" s="65"/>
      <c r="L121" s="65"/>
      <c r="M121" s="65"/>
      <c r="N121" s="65"/>
    </row>
    <row r="122" spans="1:14" s="63" customFormat="1" ht="14.25" customHeight="1">
      <c r="A122" s="67">
        <f>SUM(Glace!A19)</f>
        <v>0</v>
      </c>
      <c r="B122" s="68">
        <f>SUM(Glace!B19)</f>
        <v>0</v>
      </c>
      <c r="C122" s="98">
        <f>Glace!C19</f>
        <v>0</v>
      </c>
      <c r="D122" s="98">
        <f>Glace!D19</f>
        <v>0</v>
      </c>
      <c r="E122" s="98"/>
      <c r="F122" s="98"/>
      <c r="G122" s="70"/>
      <c r="I122" s="65"/>
      <c r="J122" s="65"/>
      <c r="K122" s="65"/>
      <c r="L122" s="65"/>
      <c r="M122" s="65"/>
      <c r="N122" s="65"/>
    </row>
    <row r="123" spans="1:14" s="63" customFormat="1" ht="12.75" customHeight="1">
      <c r="A123" s="67">
        <f>SUM(Glace!A20)</f>
        <v>0</v>
      </c>
      <c r="B123" s="71">
        <f>SUM(Glace!B20)</f>
        <v>0</v>
      </c>
      <c r="C123" s="98">
        <f>Glace!C20</f>
        <v>0</v>
      </c>
      <c r="D123" s="98">
        <f>Glace!D20</f>
        <v>0</v>
      </c>
      <c r="E123" s="199"/>
      <c r="F123" s="199"/>
      <c r="G123" s="72"/>
      <c r="I123" s="65"/>
      <c r="J123" s="65"/>
      <c r="K123" s="65"/>
      <c r="L123" s="65"/>
      <c r="M123" s="65"/>
      <c r="N123" s="65"/>
    </row>
    <row r="124" spans="1:14" s="63" customFormat="1" ht="14.25" customHeight="1">
      <c r="A124" s="58" t="str">
        <f>Fleisch!A2</f>
        <v xml:space="preserve">Kalbsnierstück massiert, aus dem Ofen </v>
      </c>
      <c r="B124" s="59"/>
      <c r="C124" s="60"/>
      <c r="D124" s="61" t="s">
        <v>7</v>
      </c>
      <c r="E124" s="61" t="s">
        <v>256</v>
      </c>
      <c r="F124" s="61"/>
      <c r="G124" s="62"/>
    </row>
    <row r="125" spans="1:14" s="63" customFormat="1" ht="14.25" customHeight="1">
      <c r="A125" s="67">
        <f>SUM(Fleisch!A4)</f>
        <v>8.1300000000000008</v>
      </c>
      <c r="B125" s="68" t="str">
        <f>Fleisch!B4</f>
        <v>Kg</v>
      </c>
      <c r="C125" s="69" t="str">
        <f>Fleisch!C4</f>
        <v>Kalbscarré massiert</v>
      </c>
      <c r="D125" s="66" t="str">
        <f>Fleisch!D4</f>
        <v>roh</v>
      </c>
      <c r="E125" s="66" t="s">
        <v>65</v>
      </c>
      <c r="F125" s="66"/>
      <c r="G125" s="70"/>
      <c r="I125" s="65"/>
      <c r="J125" s="65"/>
      <c r="K125" s="65"/>
      <c r="L125" s="65"/>
      <c r="M125" s="65"/>
      <c r="N125" s="65"/>
    </row>
    <row r="126" spans="1:14" s="63" customFormat="1" ht="14.25" customHeight="1">
      <c r="A126" s="67">
        <f>SUM(Fleisch!A5)</f>
        <v>0</v>
      </c>
      <c r="B126" s="68">
        <f>Fleisch!B5</f>
        <v>0</v>
      </c>
      <c r="C126" s="69" t="str">
        <f>Fleisch!C5</f>
        <v>Salz, schwarzer Pfeffer aus der Mühle</v>
      </c>
      <c r="D126" s="66">
        <f>Fleisch!D5</f>
        <v>0</v>
      </c>
      <c r="E126" s="66" t="s">
        <v>65</v>
      </c>
      <c r="F126" s="66"/>
      <c r="G126" s="70"/>
      <c r="I126" s="65"/>
      <c r="J126" s="65"/>
      <c r="K126" s="65"/>
      <c r="L126" s="65"/>
      <c r="M126" s="65"/>
      <c r="N126" s="65"/>
    </row>
    <row r="127" spans="1:14" s="63" customFormat="1" ht="14.25" customHeight="1">
      <c r="A127" s="67">
        <f>SUM(Fleisch!A6)</f>
        <v>6.25</v>
      </c>
      <c r="B127" s="68" t="str">
        <f>Fleisch!B6</f>
        <v>EL</v>
      </c>
      <c r="C127" s="69" t="str">
        <f>Fleisch!C6</f>
        <v>Bratbutter oder Öl</v>
      </c>
      <c r="D127" s="66">
        <f>Fleisch!D6</f>
        <v>0</v>
      </c>
      <c r="E127" s="66" t="s">
        <v>65</v>
      </c>
      <c r="F127" s="66"/>
      <c r="G127" s="70"/>
      <c r="I127" s="65"/>
      <c r="J127" s="65"/>
      <c r="K127" s="65"/>
      <c r="L127" s="65"/>
      <c r="M127" s="65"/>
      <c r="N127" s="65"/>
    </row>
    <row r="128" spans="1:14" s="63" customFormat="1" ht="14.25" customHeight="1">
      <c r="A128" s="67">
        <f>SUM(Fleisch!A7)</f>
        <v>0</v>
      </c>
      <c r="B128" s="68">
        <f>Fleisch!B7</f>
        <v>0</v>
      </c>
      <c r="C128" s="69">
        <f>Fleisch!C7</f>
        <v>0</v>
      </c>
      <c r="D128" s="66">
        <f>Fleisch!D7</f>
        <v>0</v>
      </c>
      <c r="E128" s="66"/>
      <c r="F128" s="66"/>
      <c r="G128" s="70"/>
      <c r="I128" s="65"/>
      <c r="J128" s="65"/>
      <c r="K128" s="65"/>
      <c r="L128" s="65"/>
      <c r="M128" s="65"/>
      <c r="N128" s="65"/>
    </row>
    <row r="129" spans="1:14" s="63" customFormat="1" ht="14.25" customHeight="1">
      <c r="A129" s="67">
        <f>SUM(Fleisch!A8)</f>
        <v>0</v>
      </c>
      <c r="B129" s="68">
        <f>Fleisch!B8</f>
        <v>0</v>
      </c>
      <c r="C129" s="69" t="str">
        <f>Fleisch!C8</f>
        <v>Morchelsauce wird von Christian im Geschäft vorbereitet</v>
      </c>
      <c r="D129" s="66">
        <f>Fleisch!D8</f>
        <v>0</v>
      </c>
      <c r="E129" s="66" t="s">
        <v>65</v>
      </c>
      <c r="F129" s="66"/>
      <c r="G129" s="70"/>
      <c r="I129" s="65"/>
      <c r="J129" s="65"/>
      <c r="K129" s="65"/>
      <c r="L129" s="65"/>
      <c r="M129" s="65"/>
      <c r="N129" s="65"/>
    </row>
    <row r="130" spans="1:14" s="63" customFormat="1" ht="14.25" customHeight="1">
      <c r="A130" s="67">
        <f>SUM(Fleisch!A9)</f>
        <v>50</v>
      </c>
      <c r="B130" s="68" t="str">
        <f>Fleisch!B9</f>
        <v>Stk</v>
      </c>
      <c r="C130" s="69" t="str">
        <f>Fleisch!C9</f>
        <v>Cherri Tomaten glaciert als Garnitur</v>
      </c>
      <c r="D130" s="66">
        <f>Fleisch!D9</f>
        <v>0</v>
      </c>
      <c r="E130" s="66" t="s">
        <v>257</v>
      </c>
      <c r="F130" s="66"/>
      <c r="G130" s="70"/>
      <c r="I130" s="65"/>
      <c r="J130" s="65"/>
      <c r="K130" s="65"/>
      <c r="L130" s="65"/>
      <c r="M130" s="65"/>
      <c r="N130" s="65"/>
    </row>
    <row r="131" spans="1:14" s="63" customFormat="1" ht="14.25" customHeight="1">
      <c r="A131" s="67">
        <f>SUM(Fleisch!A10)</f>
        <v>0</v>
      </c>
      <c r="B131" s="68">
        <f>Fleisch!B10</f>
        <v>0</v>
      </c>
      <c r="C131" s="69">
        <f>Fleisch!C10</f>
        <v>0</v>
      </c>
      <c r="D131" s="66">
        <f>Fleisch!D10</f>
        <v>0</v>
      </c>
      <c r="E131" s="66"/>
      <c r="F131" s="66"/>
      <c r="G131" s="70"/>
      <c r="I131" s="65"/>
      <c r="J131" s="65"/>
      <c r="K131" s="65"/>
      <c r="L131" s="65"/>
      <c r="M131" s="65"/>
      <c r="N131" s="65"/>
    </row>
    <row r="132" spans="1:14" s="63" customFormat="1" ht="14.25" customHeight="1">
      <c r="A132" s="67">
        <f>SUM(Fleisch!A11)</f>
        <v>0</v>
      </c>
      <c r="B132" s="68">
        <f>Fleisch!B11</f>
        <v>0</v>
      </c>
      <c r="C132" s="69">
        <f>Fleisch!C11</f>
        <v>0</v>
      </c>
      <c r="D132" s="66">
        <f>Fleisch!D11</f>
        <v>0</v>
      </c>
      <c r="E132" s="66"/>
      <c r="F132" s="66"/>
      <c r="G132" s="70"/>
      <c r="I132" s="65"/>
      <c r="J132" s="65"/>
      <c r="K132" s="65"/>
      <c r="L132" s="65"/>
      <c r="M132" s="65"/>
      <c r="N132" s="65"/>
    </row>
    <row r="133" spans="1:14" s="63" customFormat="1" ht="14.25" customHeight="1">
      <c r="A133" s="67">
        <f>SUM(Fleisch!A12)</f>
        <v>0</v>
      </c>
      <c r="B133" s="68">
        <f>Fleisch!B12</f>
        <v>0</v>
      </c>
      <c r="C133" s="69">
        <f>Fleisch!C12</f>
        <v>0</v>
      </c>
      <c r="D133" s="66">
        <f>Fleisch!D12</f>
        <v>0</v>
      </c>
      <c r="E133" s="66"/>
      <c r="F133" s="66"/>
      <c r="G133" s="70"/>
      <c r="I133" s="65"/>
      <c r="J133" s="65"/>
      <c r="K133" s="65"/>
      <c r="L133" s="65"/>
      <c r="M133" s="65"/>
      <c r="N133" s="65"/>
    </row>
    <row r="134" spans="1:14" s="63" customFormat="1" ht="14.25" customHeight="1">
      <c r="A134" s="67">
        <f>SUM(Fleisch!A13)</f>
        <v>0</v>
      </c>
      <c r="B134" s="68">
        <f>Fleisch!B13</f>
        <v>0</v>
      </c>
      <c r="C134" s="69">
        <f>Fleisch!C13</f>
        <v>0</v>
      </c>
      <c r="D134" s="66">
        <f>Fleisch!D13</f>
        <v>0</v>
      </c>
      <c r="E134" s="66"/>
      <c r="F134" s="66"/>
      <c r="G134" s="70"/>
      <c r="I134" s="65"/>
      <c r="J134" s="65"/>
      <c r="K134" s="65"/>
      <c r="L134" s="65"/>
      <c r="M134" s="65"/>
      <c r="N134" s="65"/>
    </row>
    <row r="135" spans="1:14" s="63" customFormat="1" ht="14.25" customHeight="1">
      <c r="A135" s="67">
        <f>SUM(Fleisch!A14)</f>
        <v>0</v>
      </c>
      <c r="B135" s="68">
        <f>Fleisch!B14</f>
        <v>0</v>
      </c>
      <c r="C135" s="69">
        <f>Fleisch!C14</f>
        <v>0</v>
      </c>
      <c r="D135" s="66">
        <f>Fleisch!D14</f>
        <v>0</v>
      </c>
      <c r="E135" s="66"/>
      <c r="F135" s="66"/>
      <c r="G135" s="70"/>
      <c r="I135" s="65"/>
      <c r="J135" s="65"/>
      <c r="K135" s="65"/>
      <c r="L135" s="65"/>
      <c r="M135" s="65"/>
      <c r="N135" s="65"/>
    </row>
    <row r="136" spans="1:14" s="63" customFormat="1" ht="14.25" customHeight="1">
      <c r="A136" s="67">
        <f>SUM(Fleisch!A15)</f>
        <v>0</v>
      </c>
      <c r="B136" s="68">
        <f>Fleisch!B15</f>
        <v>0</v>
      </c>
      <c r="C136" s="69">
        <f>Fleisch!C15</f>
        <v>0</v>
      </c>
      <c r="D136" s="66">
        <f>Fleisch!D15</f>
        <v>0</v>
      </c>
      <c r="E136" s="66"/>
      <c r="F136" s="66"/>
      <c r="G136" s="70"/>
      <c r="I136" s="65"/>
      <c r="J136" s="65"/>
      <c r="K136" s="65"/>
      <c r="L136" s="65"/>
      <c r="M136" s="65"/>
      <c r="N136" s="65"/>
    </row>
    <row r="137" spans="1:14" s="63" customFormat="1" ht="14.25" customHeight="1">
      <c r="A137" s="67">
        <f>SUM(Fleisch!A16)</f>
        <v>0</v>
      </c>
      <c r="B137" s="68">
        <f>Fleisch!B16</f>
        <v>0</v>
      </c>
      <c r="C137" s="69">
        <f>Fleisch!C16</f>
        <v>0</v>
      </c>
      <c r="D137" s="66">
        <f>Fleisch!D16</f>
        <v>0</v>
      </c>
      <c r="E137" s="66"/>
      <c r="F137" s="66"/>
      <c r="G137" s="70"/>
      <c r="I137" s="65"/>
      <c r="J137" s="65"/>
      <c r="K137" s="65"/>
      <c r="L137" s="65"/>
      <c r="M137" s="65"/>
      <c r="N137" s="65"/>
    </row>
    <row r="138" spans="1:14" s="63" customFormat="1" ht="14.25" customHeight="1">
      <c r="A138" s="67">
        <f>SUM(Fleisch!A17)</f>
        <v>0</v>
      </c>
      <c r="B138" s="68">
        <f>Fleisch!B17</f>
        <v>0</v>
      </c>
      <c r="C138" s="69">
        <f>Fleisch!C17</f>
        <v>0</v>
      </c>
      <c r="D138" s="66">
        <f>Fleisch!D17</f>
        <v>0</v>
      </c>
      <c r="E138" s="66"/>
      <c r="F138" s="66"/>
      <c r="G138" s="70"/>
      <c r="I138" s="65"/>
      <c r="J138" s="65"/>
      <c r="K138" s="65"/>
      <c r="L138" s="65"/>
      <c r="M138" s="65"/>
      <c r="N138" s="65"/>
    </row>
    <row r="139" spans="1:14" s="63" customFormat="1" ht="14.25" customHeight="1">
      <c r="A139" s="67">
        <f>SUM(Fleisch!A18)</f>
        <v>0</v>
      </c>
      <c r="B139" s="68">
        <f>Fleisch!B18</f>
        <v>0</v>
      </c>
      <c r="C139" s="69">
        <f>Fleisch!C18</f>
        <v>0</v>
      </c>
      <c r="D139" s="66">
        <f>Fleisch!D18</f>
        <v>0</v>
      </c>
      <c r="E139" s="66"/>
      <c r="F139" s="66"/>
      <c r="G139" s="70"/>
      <c r="I139" s="65"/>
      <c r="J139" s="65"/>
      <c r="K139" s="65"/>
      <c r="L139" s="65"/>
      <c r="M139" s="65"/>
      <c r="N139" s="65"/>
    </row>
    <row r="140" spans="1:14" s="63" customFormat="1" ht="14.25" customHeight="1">
      <c r="A140" s="67">
        <f>SUM(Fleisch!A19)</f>
        <v>0</v>
      </c>
      <c r="B140" s="68">
        <f>Fleisch!B19</f>
        <v>0</v>
      </c>
      <c r="C140" s="69">
        <f>Fleisch!C19</f>
        <v>0</v>
      </c>
      <c r="D140" s="66">
        <f>Fleisch!D19</f>
        <v>0</v>
      </c>
      <c r="E140" s="66"/>
      <c r="F140" s="66"/>
      <c r="G140" s="70"/>
      <c r="I140" s="65"/>
      <c r="J140" s="65"/>
      <c r="K140" s="65"/>
      <c r="L140" s="65"/>
      <c r="M140" s="65"/>
      <c r="N140" s="65"/>
    </row>
    <row r="141" spans="1:14" s="63" customFormat="1" ht="12.75" customHeight="1">
      <c r="A141" s="74">
        <f>SUM(Fleisch!A20)</f>
        <v>0</v>
      </c>
      <c r="B141" s="71">
        <f>Fleisch!B20</f>
        <v>0</v>
      </c>
      <c r="C141" s="75">
        <f>Fleisch!C20</f>
        <v>0</v>
      </c>
      <c r="D141" s="76">
        <f>Fleisch!D20</f>
        <v>0</v>
      </c>
      <c r="E141" s="76"/>
      <c r="F141" s="76"/>
      <c r="G141" s="72"/>
      <c r="I141" s="65"/>
      <c r="J141" s="65"/>
      <c r="K141" s="65"/>
      <c r="L141" s="65"/>
      <c r="M141" s="65"/>
      <c r="N141" s="65"/>
    </row>
    <row r="142" spans="1:14" s="63" customFormat="1" ht="14.25" customHeight="1">
      <c r="A142" s="58" t="str">
        <f>Beilage!A2</f>
        <v>Couscous mit Gemüse</v>
      </c>
      <c r="B142" s="59"/>
      <c r="C142" s="60"/>
      <c r="D142" s="61" t="s">
        <v>7</v>
      </c>
      <c r="E142" s="61" t="s">
        <v>256</v>
      </c>
      <c r="F142" s="61"/>
      <c r="G142" s="62"/>
    </row>
    <row r="143" spans="1:14" s="63" customFormat="1" ht="14.25" customHeight="1">
      <c r="A143" s="67">
        <f>Beilage!A4</f>
        <v>2.5</v>
      </c>
      <c r="B143" s="67" t="str">
        <f>Beilage!B4</f>
        <v>Kg</v>
      </c>
      <c r="C143" s="98" t="str">
        <f>Beilage!C4</f>
        <v>Broccoli</v>
      </c>
      <c r="D143" s="67" t="str">
        <f>Beilage!D4</f>
        <v>kleine Röschen</v>
      </c>
      <c r="E143" s="98" t="s">
        <v>52</v>
      </c>
      <c r="F143" s="67"/>
      <c r="G143" s="70"/>
      <c r="I143" s="65"/>
      <c r="J143" s="65"/>
      <c r="K143" s="65"/>
      <c r="L143" s="65"/>
      <c r="M143" s="65"/>
      <c r="N143" s="65"/>
    </row>
    <row r="144" spans="1:14" s="63" customFormat="1" ht="14.25" customHeight="1">
      <c r="A144" s="67">
        <f>Beilage!A5</f>
        <v>2</v>
      </c>
      <c r="B144" s="67" t="str">
        <f>Beilage!B5</f>
        <v>Kg</v>
      </c>
      <c r="C144" s="98" t="str">
        <f>Beilage!C5</f>
        <v>Peperoni rot</v>
      </c>
      <c r="D144" s="67" t="str">
        <f>Beilage!D5</f>
        <v>kleine Würfel</v>
      </c>
      <c r="E144" s="98" t="s">
        <v>52</v>
      </c>
      <c r="F144" s="67"/>
      <c r="G144" s="70"/>
      <c r="I144" s="65"/>
      <c r="J144" s="65"/>
      <c r="K144" s="65"/>
      <c r="L144" s="65"/>
      <c r="M144" s="65"/>
      <c r="N144" s="65"/>
    </row>
    <row r="145" spans="1:14" s="63" customFormat="1" ht="14.25" customHeight="1">
      <c r="A145" s="67">
        <f>Beilage!A6</f>
        <v>1</v>
      </c>
      <c r="B145" s="67" t="str">
        <f>Beilage!B6</f>
        <v>Kg</v>
      </c>
      <c r="C145" s="98" t="str">
        <f>Beilage!C6</f>
        <v>Rüebli</v>
      </c>
      <c r="D145" s="67">
        <f>Beilage!D6</f>
        <v>0</v>
      </c>
      <c r="E145" s="98" t="s">
        <v>52</v>
      </c>
      <c r="F145" s="67"/>
      <c r="G145" s="70"/>
      <c r="I145" s="65"/>
      <c r="J145" s="65"/>
      <c r="K145" s="65"/>
      <c r="L145" s="65"/>
      <c r="M145" s="65"/>
      <c r="N145" s="65"/>
    </row>
    <row r="146" spans="1:14" s="63" customFormat="1" ht="14.25" customHeight="1">
      <c r="A146" s="67">
        <f>Beilage!A7</f>
        <v>5</v>
      </c>
      <c r="B146" s="67" t="str">
        <f>Beilage!B7</f>
        <v>Stk</v>
      </c>
      <c r="C146" s="98" t="str">
        <f>Beilage!C7</f>
        <v>Knoblauchzehe</v>
      </c>
      <c r="D146" s="67">
        <f>Beilage!D7</f>
        <v>0</v>
      </c>
      <c r="E146" s="98" t="s">
        <v>52</v>
      </c>
      <c r="F146" s="67"/>
      <c r="G146" s="70"/>
      <c r="I146" s="65"/>
      <c r="J146" s="65"/>
      <c r="K146" s="65"/>
      <c r="L146" s="65"/>
      <c r="M146" s="65"/>
      <c r="N146" s="65"/>
    </row>
    <row r="147" spans="1:14" s="63" customFormat="1" ht="14.25" customHeight="1">
      <c r="A147" s="67">
        <f>Beilage!A8</f>
        <v>20</v>
      </c>
      <c r="B147" s="67" t="str">
        <f>Beilage!B8</f>
        <v>EL</v>
      </c>
      <c r="C147" s="98" t="str">
        <f>Beilage!C8</f>
        <v>Olivenöl</v>
      </c>
      <c r="D147" s="67">
        <f>Beilage!D8</f>
        <v>0</v>
      </c>
      <c r="E147" s="98" t="s">
        <v>52</v>
      </c>
      <c r="F147" s="67"/>
      <c r="G147" s="70"/>
      <c r="I147" s="65"/>
      <c r="J147" s="65"/>
      <c r="K147" s="65"/>
      <c r="L147" s="65"/>
      <c r="M147" s="65"/>
      <c r="N147" s="65"/>
    </row>
    <row r="148" spans="1:14" s="63" customFormat="1" ht="14.25" customHeight="1">
      <c r="A148" s="67">
        <f>Beilage!A9</f>
        <v>0.75</v>
      </c>
      <c r="B148" s="67" t="str">
        <f>Beilage!B9</f>
        <v>Kg</v>
      </c>
      <c r="C148" s="98" t="str">
        <f>Beilage!C9</f>
        <v>Erbsen TK</v>
      </c>
      <c r="D148" s="67">
        <f>Beilage!D9</f>
        <v>0</v>
      </c>
      <c r="E148" s="98" t="s">
        <v>52</v>
      </c>
      <c r="F148" s="67"/>
      <c r="G148" s="70"/>
      <c r="I148" s="65"/>
      <c r="J148" s="65"/>
      <c r="K148" s="65"/>
      <c r="L148" s="65"/>
      <c r="M148" s="65"/>
      <c r="N148" s="65"/>
    </row>
    <row r="149" spans="1:14" s="63" customFormat="1" ht="14.25" customHeight="1">
      <c r="A149" s="67">
        <f>Beilage!A10</f>
        <v>0</v>
      </c>
      <c r="B149" s="67">
        <f>Beilage!B10</f>
        <v>0</v>
      </c>
      <c r="C149" s="98">
        <f>Beilage!C10</f>
        <v>0</v>
      </c>
      <c r="D149" s="67">
        <f>Beilage!D10</f>
        <v>0</v>
      </c>
      <c r="E149" s="98"/>
      <c r="F149" s="67"/>
      <c r="G149" s="70"/>
      <c r="I149" s="65"/>
      <c r="J149" s="65"/>
      <c r="K149" s="65"/>
      <c r="L149" s="65"/>
      <c r="M149" s="65"/>
      <c r="N149" s="65"/>
    </row>
    <row r="150" spans="1:14" s="63" customFormat="1" ht="14.25" customHeight="1">
      <c r="A150" s="67">
        <f>Beilage!A11</f>
        <v>5</v>
      </c>
      <c r="B150" s="67" t="str">
        <f>Beilage!B11</f>
        <v>El</v>
      </c>
      <c r="C150" s="98" t="str">
        <f>Beilage!C11</f>
        <v>Curry Pulver</v>
      </c>
      <c r="D150" s="67">
        <f>Beilage!D11</f>
        <v>0</v>
      </c>
      <c r="E150" s="98" t="s">
        <v>52</v>
      </c>
      <c r="F150" s="67"/>
      <c r="G150" s="70"/>
      <c r="I150" s="65"/>
      <c r="J150" s="65"/>
      <c r="K150" s="65"/>
      <c r="L150" s="65"/>
      <c r="M150" s="65"/>
      <c r="N150" s="65"/>
    </row>
    <row r="151" spans="1:14" s="63" customFormat="1" ht="14.25" customHeight="1">
      <c r="A151" s="67">
        <f>Beilage!A12</f>
        <v>5</v>
      </c>
      <c r="B151" s="67" t="str">
        <f>Beilage!B12</f>
        <v>EL</v>
      </c>
      <c r="C151" s="98" t="str">
        <f>Beilage!C12</f>
        <v>Harissa</v>
      </c>
      <c r="D151" s="67">
        <f>Beilage!D12</f>
        <v>0</v>
      </c>
      <c r="E151" s="98" t="s">
        <v>52</v>
      </c>
      <c r="F151" s="67"/>
      <c r="G151" s="70"/>
      <c r="I151" s="65"/>
      <c r="J151" s="65"/>
      <c r="K151" s="65"/>
      <c r="L151" s="65"/>
      <c r="M151" s="65"/>
      <c r="N151" s="65"/>
    </row>
    <row r="152" spans="1:14" s="63" customFormat="1" ht="14.25" customHeight="1">
      <c r="A152" s="67">
        <f>Beilage!A13</f>
        <v>0</v>
      </c>
      <c r="B152" s="67" t="str">
        <f>Beilage!B13</f>
        <v>Prise</v>
      </c>
      <c r="C152" s="98" t="str">
        <f>Beilage!C13</f>
        <v>Salz</v>
      </c>
      <c r="D152" s="67">
        <f>Beilage!D13</f>
        <v>0</v>
      </c>
      <c r="E152" s="98" t="s">
        <v>52</v>
      </c>
      <c r="F152" s="67"/>
      <c r="G152" s="70"/>
      <c r="I152" s="65"/>
      <c r="J152" s="65"/>
      <c r="K152" s="65"/>
      <c r="L152" s="65"/>
      <c r="M152" s="65"/>
      <c r="N152" s="65"/>
    </row>
    <row r="153" spans="1:14" s="63" customFormat="1" ht="14.25" customHeight="1">
      <c r="A153" s="67">
        <f>Beilage!A14</f>
        <v>0</v>
      </c>
      <c r="B153" s="67" t="str">
        <f>Beilage!B14</f>
        <v>Prise</v>
      </c>
      <c r="C153" s="98" t="str">
        <f>Beilage!C14</f>
        <v>Pfeffer</v>
      </c>
      <c r="D153" s="67">
        <f>Beilage!D14</f>
        <v>0</v>
      </c>
      <c r="E153" s="98" t="s">
        <v>52</v>
      </c>
      <c r="F153" s="67"/>
      <c r="G153" s="70"/>
      <c r="I153" s="65"/>
      <c r="J153" s="65"/>
      <c r="K153" s="65"/>
      <c r="L153" s="65"/>
      <c r="M153" s="65"/>
      <c r="N153" s="65"/>
    </row>
    <row r="154" spans="1:14" s="63" customFormat="1" ht="14.25" customHeight="1">
      <c r="A154" s="67">
        <f>Beilage!A15</f>
        <v>1</v>
      </c>
      <c r="B154" s="67" t="str">
        <f>Beilage!B15</f>
        <v>Lt</v>
      </c>
      <c r="C154" s="98" t="str">
        <f>Beilage!C15</f>
        <v>Bouillon Gemüse</v>
      </c>
      <c r="D154" s="67">
        <f>Beilage!D15</f>
        <v>0</v>
      </c>
      <c r="E154" s="98" t="s">
        <v>52</v>
      </c>
      <c r="F154" s="67"/>
      <c r="G154" s="70"/>
      <c r="I154" s="65"/>
      <c r="J154" s="65"/>
      <c r="K154" s="65"/>
      <c r="L154" s="65"/>
      <c r="M154" s="65"/>
      <c r="N154" s="65"/>
    </row>
    <row r="155" spans="1:14" s="63" customFormat="1" ht="14.25" customHeight="1">
      <c r="A155" s="67">
        <f>Beilage!A16</f>
        <v>0.8</v>
      </c>
      <c r="B155" s="67" t="str">
        <f>Beilage!B16</f>
        <v>Kg</v>
      </c>
      <c r="C155" s="98" t="str">
        <f>Beilage!C16</f>
        <v>Couscous</v>
      </c>
      <c r="D155" s="67">
        <f>Beilage!D16</f>
        <v>0</v>
      </c>
      <c r="E155" s="98" t="s">
        <v>52</v>
      </c>
      <c r="F155" s="67"/>
      <c r="G155" s="70"/>
      <c r="I155" s="65"/>
      <c r="J155" s="65"/>
      <c r="K155" s="65"/>
      <c r="L155" s="65"/>
      <c r="M155" s="65"/>
      <c r="N155" s="65"/>
    </row>
    <row r="156" spans="1:14" s="63" customFormat="1" ht="14.25" customHeight="1">
      <c r="A156" s="67">
        <f>Beilage!A17</f>
        <v>10</v>
      </c>
      <c r="B156" s="67" t="str">
        <f>Beilage!B17</f>
        <v>Stk</v>
      </c>
      <c r="C156" s="98" t="str">
        <f>Beilage!C17</f>
        <v>Frühlingszwiebel</v>
      </c>
      <c r="D156" s="67">
        <f>Beilage!D17</f>
        <v>0</v>
      </c>
      <c r="E156" s="98" t="s">
        <v>52</v>
      </c>
      <c r="F156" s="67"/>
      <c r="G156" s="70"/>
      <c r="I156" s="65"/>
      <c r="J156" s="65"/>
      <c r="K156" s="65"/>
      <c r="L156" s="65"/>
      <c r="M156" s="65"/>
      <c r="N156" s="65"/>
    </row>
    <row r="157" spans="1:14" s="63" customFormat="1" ht="14.25" customHeight="1">
      <c r="A157" s="67">
        <f>Beilage!A18</f>
        <v>0</v>
      </c>
      <c r="B157" s="67">
        <f>Beilage!B18</f>
        <v>0</v>
      </c>
      <c r="C157" s="98">
        <f>Beilage!C18</f>
        <v>0</v>
      </c>
      <c r="D157" s="67">
        <f>Beilage!D18</f>
        <v>0</v>
      </c>
      <c r="E157" s="98"/>
      <c r="F157" s="67"/>
      <c r="G157" s="70"/>
      <c r="I157" s="65"/>
      <c r="J157" s="65"/>
      <c r="K157" s="65"/>
      <c r="L157" s="65"/>
      <c r="M157" s="65"/>
      <c r="N157" s="65"/>
    </row>
    <row r="158" spans="1:14" s="63" customFormat="1" ht="14.25" customHeight="1">
      <c r="A158" s="67">
        <f>Beilage!A19</f>
        <v>0</v>
      </c>
      <c r="B158" s="67">
        <f>Beilage!B19</f>
        <v>0</v>
      </c>
      <c r="C158" s="67">
        <f>Beilage!C19</f>
        <v>0</v>
      </c>
      <c r="D158" s="67">
        <f>Beilage!D19</f>
        <v>0</v>
      </c>
      <c r="E158" s="98"/>
      <c r="F158" s="67"/>
      <c r="G158" s="70"/>
      <c r="I158" s="65"/>
      <c r="J158" s="65"/>
      <c r="K158" s="65"/>
      <c r="L158" s="65"/>
      <c r="M158" s="65"/>
      <c r="N158" s="65"/>
    </row>
    <row r="159" spans="1:14" s="63" customFormat="1" ht="12.75" customHeight="1">
      <c r="A159" s="74">
        <f>Beilage!A20</f>
        <v>0</v>
      </c>
      <c r="B159" s="74">
        <f>Beilage!B20</f>
        <v>0</v>
      </c>
      <c r="C159" s="74">
        <f>Beilage!C20</f>
        <v>0</v>
      </c>
      <c r="D159" s="74">
        <f>Beilage!D20</f>
        <v>0</v>
      </c>
      <c r="E159" s="199"/>
      <c r="F159" s="200"/>
      <c r="G159" s="72"/>
      <c r="I159" s="65"/>
      <c r="J159" s="65"/>
      <c r="K159" s="65"/>
      <c r="L159" s="65"/>
      <c r="M159" s="65"/>
      <c r="N159" s="65"/>
    </row>
    <row r="160" spans="1:14" s="63" customFormat="1" ht="14.25" customHeight="1">
      <c r="A160" s="81" t="str">
        <f>Dessert1!A2</f>
        <v>Schoko-Chilli-Mousse, Citronen-Limecrème, 
Zimt Parfait, Rüeblikuchen carré, Guezli</v>
      </c>
      <c r="B160" s="82"/>
      <c r="C160" s="83"/>
      <c r="D160" s="84"/>
      <c r="E160" s="61" t="s">
        <v>256</v>
      </c>
      <c r="F160" s="61"/>
      <c r="G160" s="85"/>
    </row>
    <row r="161" spans="1:14" s="63" customFormat="1" ht="14.25" customHeight="1">
      <c r="A161" s="108" t="str">
        <f>Dessert1!A4</f>
        <v>Schoko-Chilli-Mousse</v>
      </c>
      <c r="B161" s="68"/>
      <c r="C161" s="69"/>
      <c r="D161" s="66"/>
      <c r="E161" s="66"/>
      <c r="F161" s="66"/>
      <c r="G161" s="70"/>
      <c r="I161" s="65"/>
      <c r="J161" s="65"/>
      <c r="K161" s="65"/>
      <c r="L161" s="65"/>
      <c r="M161" s="65"/>
      <c r="N161" s="65"/>
    </row>
    <row r="162" spans="1:14" s="63" customFormat="1" ht="14.25" customHeight="1">
      <c r="A162" s="67">
        <f>SUM(Dessert1!A5)</f>
        <v>4</v>
      </c>
      <c r="B162" s="68" t="str">
        <f>Dessert1!B5</f>
        <v>Stk</v>
      </c>
      <c r="C162" s="69" t="str">
        <f>Dessert1!C5</f>
        <v>Chilischote</v>
      </c>
      <c r="D162" s="73"/>
      <c r="E162" s="73" t="s">
        <v>257</v>
      </c>
      <c r="F162" s="73"/>
      <c r="G162" s="70"/>
      <c r="I162" s="65"/>
      <c r="J162" s="65"/>
      <c r="K162" s="65"/>
      <c r="L162" s="65"/>
      <c r="M162" s="65"/>
      <c r="N162" s="65"/>
    </row>
    <row r="163" spans="1:14" s="63" customFormat="1" ht="14.25" customHeight="1">
      <c r="A163" s="67">
        <f>SUM(Dessert1!A6)</f>
        <v>0.8</v>
      </c>
      <c r="B163" s="68" t="str">
        <f>Dessert1!B6</f>
        <v>Kg</v>
      </c>
      <c r="C163" s="69" t="str">
        <f>Dessert1!C6</f>
        <v>Schokolade dunkel</v>
      </c>
      <c r="D163" s="73"/>
      <c r="E163" s="73" t="s">
        <v>257</v>
      </c>
      <c r="F163" s="73"/>
      <c r="G163" s="70"/>
      <c r="I163" s="65"/>
      <c r="J163" s="65"/>
      <c r="K163" s="65"/>
      <c r="L163" s="65"/>
      <c r="M163" s="65"/>
      <c r="N163" s="65"/>
    </row>
    <row r="164" spans="1:14" s="63" customFormat="1" ht="14.25" customHeight="1">
      <c r="A164" s="67">
        <f>SUM(Dessert1!A7)</f>
        <v>0.8</v>
      </c>
      <c r="B164" s="68" t="str">
        <f>Dessert1!B7</f>
        <v>Lt</v>
      </c>
      <c r="C164" s="69" t="str">
        <f>Dessert1!C7</f>
        <v>Rahm</v>
      </c>
      <c r="D164" s="73"/>
      <c r="E164" s="73" t="s">
        <v>257</v>
      </c>
      <c r="F164" s="73"/>
      <c r="G164" s="70"/>
      <c r="I164" s="65"/>
      <c r="J164" s="65"/>
      <c r="K164" s="65"/>
      <c r="L164" s="65"/>
      <c r="M164" s="65"/>
      <c r="N164" s="65"/>
    </row>
    <row r="165" spans="1:14" s="63" customFormat="1" ht="14.25" customHeight="1">
      <c r="A165" s="67">
        <f>SUM(Dessert1!A8)</f>
        <v>8</v>
      </c>
      <c r="B165" s="68" t="str">
        <f>Dessert1!B8</f>
        <v>Stk</v>
      </c>
      <c r="C165" s="69" t="str">
        <f>Dessert1!C8</f>
        <v>Eigelb</v>
      </c>
      <c r="D165" s="73"/>
      <c r="E165" s="73" t="s">
        <v>257</v>
      </c>
      <c r="F165" s="73"/>
      <c r="G165" s="70"/>
      <c r="I165" s="65"/>
      <c r="J165" s="65"/>
      <c r="K165" s="65"/>
      <c r="L165" s="65"/>
      <c r="M165" s="65"/>
      <c r="N165" s="65"/>
    </row>
    <row r="166" spans="1:14" s="63" customFormat="1" ht="14.25" customHeight="1">
      <c r="A166" s="67">
        <f>SUM(Dessert1!A9)</f>
        <v>4</v>
      </c>
      <c r="B166" s="68" t="str">
        <f>Dessert1!B9</f>
        <v>KL</v>
      </c>
      <c r="C166" s="69" t="str">
        <f>Dessert1!C9</f>
        <v>lösliches Kaffeepulver</v>
      </c>
      <c r="D166" s="73" t="s">
        <v>260</v>
      </c>
      <c r="E166" s="73" t="s">
        <v>64</v>
      </c>
      <c r="F166" s="73"/>
      <c r="G166" s="70"/>
      <c r="I166" s="65"/>
      <c r="J166" s="65"/>
      <c r="K166" s="65"/>
      <c r="L166" s="65"/>
      <c r="M166" s="65"/>
      <c r="N166" s="65"/>
    </row>
    <row r="167" spans="1:14" s="63" customFormat="1" ht="14.25" customHeight="1">
      <c r="A167" s="108"/>
      <c r="B167" s="68"/>
      <c r="C167" s="69"/>
      <c r="D167" s="73"/>
      <c r="E167" s="73"/>
      <c r="F167" s="73"/>
      <c r="G167" s="70"/>
      <c r="I167" s="65"/>
      <c r="J167" s="65"/>
      <c r="K167" s="65"/>
      <c r="L167" s="65"/>
      <c r="M167" s="65"/>
      <c r="N167" s="65"/>
    </row>
    <row r="168" spans="1:14" s="63" customFormat="1" ht="14.25" customHeight="1">
      <c r="A168" s="67">
        <f>SUM(Dessert1!A11)</f>
        <v>0</v>
      </c>
      <c r="B168" s="68">
        <f>Dessert1!B11</f>
        <v>0</v>
      </c>
      <c r="C168" s="69">
        <f>Dessert1!C11</f>
        <v>0</v>
      </c>
      <c r="D168" s="73"/>
      <c r="E168" s="73"/>
      <c r="F168" s="73"/>
      <c r="G168" s="70"/>
      <c r="I168" s="65"/>
      <c r="J168" s="65"/>
      <c r="K168" s="65"/>
      <c r="L168" s="65"/>
      <c r="M168" s="65"/>
      <c r="N168" s="65"/>
    </row>
    <row r="169" spans="1:14" s="63" customFormat="1" ht="14.25" customHeight="1">
      <c r="A169" s="108" t="str">
        <f>Dessert1!A15</f>
        <v>Zimt Parfait</v>
      </c>
      <c r="B169" s="68"/>
      <c r="C169" s="69">
        <f>Dessert1!C15</f>
        <v>0</v>
      </c>
      <c r="D169" s="73"/>
      <c r="E169" s="73"/>
      <c r="F169" s="73"/>
      <c r="G169" s="70"/>
      <c r="I169" s="65"/>
      <c r="J169" s="65"/>
      <c r="K169" s="65"/>
      <c r="L169" s="65"/>
      <c r="M169" s="65"/>
      <c r="N169" s="65"/>
    </row>
    <row r="170" spans="1:14" s="63" customFormat="1" ht="14.25" customHeight="1">
      <c r="A170" s="67">
        <f>SUM(Dessert1!A16)</f>
        <v>8</v>
      </c>
      <c r="B170" s="68" t="str">
        <f>Dessert1!B16</f>
        <v>Stk</v>
      </c>
      <c r="C170" s="69" t="str">
        <f>Dessert1!C16</f>
        <v>Eigelb</v>
      </c>
      <c r="D170" s="73"/>
      <c r="E170" s="73" t="s">
        <v>257</v>
      </c>
      <c r="F170" s="73"/>
      <c r="G170" s="70"/>
      <c r="I170" s="65"/>
      <c r="J170" s="65"/>
      <c r="K170" s="65"/>
      <c r="L170" s="65"/>
      <c r="M170" s="65"/>
      <c r="N170" s="65"/>
    </row>
    <row r="171" spans="1:14" s="63" customFormat="1" ht="14.25" customHeight="1">
      <c r="A171" s="67">
        <f>SUM(Dessert1!A17)</f>
        <v>0.34</v>
      </c>
      <c r="B171" s="68" t="str">
        <f>Dessert1!B17</f>
        <v>Kg</v>
      </c>
      <c r="C171" s="69" t="str">
        <f>Dessert1!C17</f>
        <v>Zucker</v>
      </c>
      <c r="D171" s="73"/>
      <c r="E171" s="73" t="s">
        <v>257</v>
      </c>
      <c r="F171" s="73"/>
      <c r="G171" s="70"/>
      <c r="I171" s="65"/>
      <c r="J171" s="65"/>
      <c r="K171" s="65"/>
      <c r="L171" s="65"/>
      <c r="M171" s="65"/>
      <c r="N171" s="65"/>
    </row>
    <row r="172" spans="1:14" s="63" customFormat="1" ht="14.25" customHeight="1">
      <c r="A172" s="67">
        <f>SUM(Dessert1!A18)</f>
        <v>1</v>
      </c>
      <c r="B172" s="68" t="str">
        <f>Dessert1!B18</f>
        <v>Lt</v>
      </c>
      <c r="C172" s="69" t="str">
        <f>Dessert1!C18</f>
        <v>Rahm (steif geschlagen)</v>
      </c>
      <c r="D172" s="73"/>
      <c r="E172" s="73" t="s">
        <v>257</v>
      </c>
      <c r="F172" s="73"/>
      <c r="G172" s="70"/>
      <c r="I172" s="65"/>
      <c r="J172" s="65"/>
      <c r="K172" s="65"/>
      <c r="L172" s="65"/>
      <c r="M172" s="65"/>
      <c r="N172" s="65"/>
    </row>
    <row r="173" spans="1:14" s="63" customFormat="1" ht="14.25" customHeight="1">
      <c r="A173" s="67">
        <f>SUM(Dessert1!A19)</f>
        <v>4</v>
      </c>
      <c r="B173" s="68" t="str">
        <f>Dessert1!B19</f>
        <v>TL</v>
      </c>
      <c r="C173" s="69" t="str">
        <f>Dessert1!C19</f>
        <v>Zimt</v>
      </c>
      <c r="D173" s="73" t="s">
        <v>261</v>
      </c>
      <c r="E173" s="73"/>
      <c r="F173" s="73"/>
      <c r="G173" s="70"/>
      <c r="I173" s="65"/>
      <c r="J173" s="65"/>
      <c r="K173" s="65"/>
      <c r="L173" s="65"/>
      <c r="M173" s="65"/>
      <c r="N173" s="65"/>
    </row>
    <row r="174" spans="1:14" s="63" customFormat="1" ht="14.25" customHeight="1">
      <c r="A174" s="67">
        <f>SUM(Dessert1!A20)</f>
        <v>0</v>
      </c>
      <c r="B174" s="68">
        <f>Dessert1!B20</f>
        <v>0</v>
      </c>
      <c r="C174" s="69"/>
      <c r="D174" s="73"/>
      <c r="E174" s="73"/>
      <c r="F174" s="73"/>
      <c r="G174" s="70"/>
      <c r="I174" s="65"/>
      <c r="J174" s="65"/>
      <c r="K174" s="65"/>
      <c r="L174" s="65"/>
      <c r="M174" s="65"/>
      <c r="N174" s="65"/>
    </row>
    <row r="175" spans="1:14" s="63" customFormat="1" ht="14.25" customHeight="1">
      <c r="A175" s="67">
        <f>SUM(Dessert1!A21)</f>
        <v>0</v>
      </c>
      <c r="B175" s="68">
        <f>Dessert1!B21</f>
        <v>0</v>
      </c>
      <c r="C175" s="69">
        <f>Dessert1!C21</f>
        <v>0</v>
      </c>
      <c r="D175" s="73">
        <f>Dessert1!D20</f>
        <v>0</v>
      </c>
      <c r="E175" s="73"/>
      <c r="F175" s="73"/>
      <c r="G175" s="70"/>
      <c r="I175" s="65"/>
      <c r="J175" s="65"/>
      <c r="K175" s="65"/>
      <c r="L175" s="65"/>
      <c r="M175" s="65"/>
      <c r="N175" s="65"/>
    </row>
    <row r="176" spans="1:14" s="63" customFormat="1" ht="14.25" customHeight="1">
      <c r="A176" s="108" t="str">
        <f>Dessert1!A22</f>
        <v>Zitronencrème mit Limetten</v>
      </c>
      <c r="B176" s="68"/>
      <c r="C176" s="69"/>
      <c r="D176" s="73"/>
      <c r="E176" s="73"/>
      <c r="F176" s="73"/>
      <c r="G176" s="70"/>
      <c r="I176" s="65"/>
      <c r="J176" s="65"/>
      <c r="K176" s="65"/>
      <c r="L176" s="65"/>
      <c r="M176" s="65"/>
      <c r="N176" s="65"/>
    </row>
    <row r="177" spans="1:14" s="63" customFormat="1" ht="14.25" customHeight="1">
      <c r="A177" s="67">
        <f>SUM(Dessert1!A23)</f>
        <v>9</v>
      </c>
      <c r="B177" s="68" t="str">
        <f>Dessert1!B23</f>
        <v>Stk</v>
      </c>
      <c r="C177" s="69" t="str">
        <f>Dessert1!C23</f>
        <v>Limetten</v>
      </c>
      <c r="D177" s="73"/>
      <c r="E177" s="73" t="s">
        <v>257</v>
      </c>
      <c r="F177" s="73"/>
      <c r="G177" s="70"/>
      <c r="I177" s="65"/>
      <c r="J177" s="65"/>
      <c r="K177" s="65"/>
      <c r="L177" s="65"/>
      <c r="M177" s="65"/>
      <c r="N177" s="65"/>
    </row>
    <row r="178" spans="1:14" s="63" customFormat="1" ht="14.25" customHeight="1">
      <c r="A178" s="67">
        <f>SUM(Dessert1!A24)</f>
        <v>0.3</v>
      </c>
      <c r="B178" s="68" t="str">
        <f>Dessert1!B24</f>
        <v>Kg</v>
      </c>
      <c r="C178" s="69" t="str">
        <f>Dessert1!C24</f>
        <v>Zucker</v>
      </c>
      <c r="D178" s="73"/>
      <c r="E178" s="73" t="s">
        <v>257</v>
      </c>
      <c r="F178" s="73"/>
      <c r="G178" s="70"/>
      <c r="I178" s="65"/>
      <c r="J178" s="65"/>
      <c r="K178" s="65"/>
      <c r="L178" s="65"/>
      <c r="M178" s="65"/>
      <c r="N178" s="65"/>
    </row>
    <row r="179" spans="1:14" s="63" customFormat="1" ht="14.25" customHeight="1">
      <c r="A179" s="67">
        <f>SUM(Dessert1!A25)</f>
        <v>12</v>
      </c>
      <c r="B179" s="68" t="str">
        <f>Dessert1!B25</f>
        <v>Stk</v>
      </c>
      <c r="C179" s="69" t="str">
        <f>Dessert1!C25</f>
        <v>Eigelb</v>
      </c>
      <c r="D179" s="73"/>
      <c r="E179" s="73" t="s">
        <v>257</v>
      </c>
      <c r="F179" s="73"/>
      <c r="G179" s="70"/>
      <c r="I179" s="65"/>
      <c r="J179" s="65"/>
      <c r="K179" s="65"/>
      <c r="L179" s="65"/>
      <c r="M179" s="65"/>
      <c r="N179" s="65"/>
    </row>
    <row r="180" spans="1:14" s="63" customFormat="1" ht="14.25" customHeight="1">
      <c r="A180" s="67">
        <f>SUM(Dessert1!A26)</f>
        <v>0.75</v>
      </c>
      <c r="B180" s="68" t="str">
        <f>Dessert1!B26</f>
        <v>Kg</v>
      </c>
      <c r="C180" s="69" t="str">
        <f>Dessert1!C26</f>
        <v>Mascarpone</v>
      </c>
      <c r="D180" s="73"/>
      <c r="E180" s="73" t="s">
        <v>257</v>
      </c>
      <c r="F180" s="73"/>
      <c r="G180" s="70"/>
      <c r="I180" s="65"/>
      <c r="J180" s="65"/>
      <c r="K180" s="65"/>
      <c r="L180" s="65"/>
      <c r="M180" s="65"/>
      <c r="N180" s="65"/>
    </row>
    <row r="181" spans="1:14" s="63" customFormat="1" ht="14.25" customHeight="1">
      <c r="A181" s="67">
        <f>SUM(Dessert1!A27)</f>
        <v>0.9</v>
      </c>
      <c r="B181" s="68" t="str">
        <f>Dessert1!B27</f>
        <v>LT</v>
      </c>
      <c r="C181" s="69" t="str">
        <f>Dessert1!C27</f>
        <v>Rahm geschlagen</v>
      </c>
      <c r="D181" s="73"/>
      <c r="E181" s="73" t="s">
        <v>257</v>
      </c>
      <c r="F181" s="73"/>
      <c r="G181" s="70"/>
      <c r="I181" s="65"/>
      <c r="J181" s="65"/>
      <c r="K181" s="65"/>
      <c r="L181" s="65"/>
      <c r="M181" s="65"/>
      <c r="N181" s="65"/>
    </row>
    <row r="182" spans="1:14" s="63" customFormat="1" ht="14.25" customHeight="1">
      <c r="A182" s="67">
        <f>SUM(Dessert1!A28)</f>
        <v>0</v>
      </c>
      <c r="B182" s="68">
        <f>Dessert1!B28</f>
        <v>0</v>
      </c>
      <c r="C182" s="69">
        <f>Dessert1!C28</f>
        <v>0</v>
      </c>
      <c r="D182" s="73"/>
      <c r="E182" s="73"/>
      <c r="F182" s="73"/>
      <c r="G182" s="70"/>
      <c r="I182" s="65"/>
      <c r="J182" s="65"/>
      <c r="K182" s="65"/>
      <c r="L182" s="65"/>
      <c r="M182" s="65"/>
      <c r="N182" s="65"/>
    </row>
    <row r="183" spans="1:14" s="63" customFormat="1" ht="14.25" customHeight="1">
      <c r="A183" s="67">
        <f>SUM(Dessert1!A32)</f>
        <v>0</v>
      </c>
      <c r="B183" s="68">
        <f>Dessert1!B32</f>
        <v>0</v>
      </c>
      <c r="C183" s="69">
        <f>Dessert1!C32</f>
        <v>0</v>
      </c>
      <c r="D183" s="76"/>
      <c r="E183" s="76"/>
      <c r="F183" s="76"/>
      <c r="G183" s="72"/>
      <c r="I183" s="65"/>
      <c r="J183" s="65"/>
      <c r="K183" s="65"/>
      <c r="L183" s="65"/>
      <c r="M183" s="65"/>
      <c r="N183" s="65"/>
    </row>
    <row r="184" spans="1:14" s="63" customFormat="1" ht="14.25" customHeight="1">
      <c r="A184" s="81" t="s">
        <v>263</v>
      </c>
      <c r="B184" s="82"/>
      <c r="C184" s="83"/>
      <c r="D184" s="84"/>
      <c r="E184" s="61" t="s">
        <v>256</v>
      </c>
      <c r="F184" s="84"/>
      <c r="G184" s="85"/>
    </row>
    <row r="185" spans="1:14" s="63" customFormat="1" ht="14.25" customHeight="1">
      <c r="A185" s="67">
        <f>SUM(Dessert2!A5)</f>
        <v>8</v>
      </c>
      <c r="B185" s="68" t="str">
        <f>Dessert2!B5</f>
        <v>Kg</v>
      </c>
      <c r="C185" s="69" t="str">
        <f>Dessert2!C5</f>
        <v>Eier, Eiweiss und Eigelb getrennt</v>
      </c>
      <c r="D185" s="66"/>
      <c r="E185" s="66" t="s">
        <v>64</v>
      </c>
      <c r="F185" s="66"/>
      <c r="G185" s="70"/>
      <c r="I185" s="65"/>
      <c r="J185" s="65"/>
      <c r="K185" s="65"/>
      <c r="L185" s="65"/>
      <c r="M185" s="65"/>
      <c r="N185" s="65"/>
    </row>
    <row r="186" spans="1:14" s="63" customFormat="1" ht="14.25" customHeight="1">
      <c r="A186" s="67">
        <f>SUM(Dessert2!A6)</f>
        <v>2</v>
      </c>
      <c r="B186" s="68" t="str">
        <f>Dessert2!B6</f>
        <v>Prise</v>
      </c>
      <c r="C186" s="69" t="str">
        <f>Dessert2!C6</f>
        <v>Salz</v>
      </c>
      <c r="D186" s="66"/>
      <c r="E186" s="66" t="s">
        <v>64</v>
      </c>
      <c r="F186" s="66"/>
      <c r="G186" s="70"/>
      <c r="I186" s="65"/>
      <c r="J186" s="65"/>
      <c r="K186" s="65"/>
      <c r="L186" s="65"/>
      <c r="M186" s="65"/>
      <c r="N186" s="65"/>
    </row>
    <row r="187" spans="1:14" s="63" customFormat="1" ht="14.25" customHeight="1">
      <c r="A187" s="67">
        <f>SUM(Dessert2!A7)</f>
        <v>0.3</v>
      </c>
      <c r="B187" s="68" t="str">
        <f>Dessert2!B7</f>
        <v>Kg</v>
      </c>
      <c r="C187" s="69" t="str">
        <f>Dessert2!C7</f>
        <v>Zucker</v>
      </c>
      <c r="D187" s="66"/>
      <c r="E187" s="66" t="s">
        <v>64</v>
      </c>
      <c r="F187" s="66"/>
      <c r="G187" s="70"/>
      <c r="I187" s="65"/>
      <c r="J187" s="65"/>
      <c r="K187" s="65"/>
      <c r="L187" s="65"/>
      <c r="M187" s="65"/>
      <c r="N187" s="65"/>
    </row>
    <row r="188" spans="1:14" s="63" customFormat="1" ht="14.25" customHeight="1">
      <c r="A188" s="67">
        <f>SUM(Dessert2!A8)</f>
        <v>2</v>
      </c>
      <c r="B188" s="68" t="str">
        <f>Dessert2!B8</f>
        <v>Stk</v>
      </c>
      <c r="C188" s="69" t="str">
        <f>Dessert2!C8</f>
        <v>Zitrone, abgeriebene Schale</v>
      </c>
      <c r="D188" s="66"/>
      <c r="E188" s="66" t="s">
        <v>64</v>
      </c>
      <c r="F188" s="66"/>
      <c r="G188" s="70"/>
      <c r="I188" s="65"/>
      <c r="J188" s="65"/>
      <c r="K188" s="65"/>
      <c r="L188" s="65"/>
      <c r="M188" s="65"/>
      <c r="N188" s="65"/>
    </row>
    <row r="189" spans="1:14" s="63" customFormat="1" ht="14.25" customHeight="1">
      <c r="A189" s="67">
        <f>SUM(Dessert2!A9)</f>
        <v>2</v>
      </c>
      <c r="B189" s="68" t="str">
        <f>Dessert2!B9</f>
        <v>TL</v>
      </c>
      <c r="C189" s="69" t="str">
        <f>Dessert2!C9</f>
        <v>Zimt</v>
      </c>
      <c r="D189" s="66"/>
      <c r="E189" s="66" t="s">
        <v>64</v>
      </c>
      <c r="F189" s="66"/>
      <c r="G189" s="70"/>
      <c r="I189" s="65"/>
      <c r="J189" s="65"/>
      <c r="K189" s="65"/>
      <c r="L189" s="65"/>
      <c r="M189" s="65"/>
      <c r="N189" s="65"/>
    </row>
    <row r="190" spans="1:14" s="63" customFormat="1" ht="14.25" customHeight="1">
      <c r="A190" s="67">
        <f>SUM(Dessert2!A10)</f>
        <v>0.5</v>
      </c>
      <c r="B190" s="68" t="str">
        <f>Dessert2!B10</f>
        <v>Kg</v>
      </c>
      <c r="C190" s="69" t="str">
        <f>Dessert2!C10</f>
        <v>Rüebli, geschält, fein gerieben</v>
      </c>
      <c r="D190" s="66"/>
      <c r="E190" s="66" t="s">
        <v>64</v>
      </c>
      <c r="F190" s="66"/>
      <c r="G190" s="70"/>
      <c r="I190" s="65"/>
      <c r="J190" s="65"/>
      <c r="K190" s="65"/>
      <c r="L190" s="65"/>
      <c r="M190" s="65"/>
      <c r="N190" s="65"/>
    </row>
    <row r="191" spans="1:14" s="63" customFormat="1" ht="14.25" customHeight="1">
      <c r="A191" s="67">
        <f>SUM(Dessert2!A11)</f>
        <v>0.25</v>
      </c>
      <c r="B191" s="68" t="str">
        <f>Dessert2!B11</f>
        <v>Kg</v>
      </c>
      <c r="C191" s="69" t="str">
        <f>Dessert2!C11</f>
        <v>gemahlenen Mandel</v>
      </c>
      <c r="D191" s="66"/>
      <c r="E191" s="66" t="s">
        <v>64</v>
      </c>
      <c r="F191" s="66"/>
      <c r="G191" s="70"/>
      <c r="I191" s="65"/>
      <c r="J191" s="65"/>
      <c r="K191" s="65"/>
      <c r="L191" s="65"/>
      <c r="M191" s="65"/>
      <c r="N191" s="65"/>
    </row>
    <row r="192" spans="1:14" s="63" customFormat="1" ht="14.25" customHeight="1">
      <c r="A192" s="67">
        <f>SUM(Dessert2!A12)</f>
        <v>0.12</v>
      </c>
      <c r="B192" s="68" t="str">
        <f>Dessert2!B12</f>
        <v>Kg</v>
      </c>
      <c r="C192" s="69" t="str">
        <f>Dessert2!C12</f>
        <v>Mehl</v>
      </c>
      <c r="D192" s="73"/>
      <c r="E192" s="73" t="s">
        <v>64</v>
      </c>
      <c r="F192" s="73"/>
      <c r="G192" s="70"/>
      <c r="I192" s="65"/>
      <c r="J192" s="65"/>
      <c r="K192" s="65"/>
      <c r="L192" s="65"/>
      <c r="M192" s="65"/>
      <c r="N192" s="65"/>
    </row>
    <row r="193" spans="1:14" s="63" customFormat="1" ht="14.25" customHeight="1">
      <c r="A193" s="67">
        <f>SUM(Dessert2!A13)</f>
        <v>2</v>
      </c>
      <c r="B193" s="68" t="str">
        <f>Dessert2!B13</f>
        <v>TL</v>
      </c>
      <c r="C193" s="69" t="str">
        <f>Dessert2!C13</f>
        <v>Backpulver</v>
      </c>
      <c r="D193" s="73"/>
      <c r="E193" s="73" t="s">
        <v>64</v>
      </c>
      <c r="F193" s="73"/>
      <c r="G193" s="70"/>
      <c r="I193" s="65"/>
      <c r="J193" s="65"/>
      <c r="K193" s="65"/>
      <c r="L193" s="65"/>
      <c r="M193" s="65"/>
      <c r="N193" s="65"/>
    </row>
    <row r="194" spans="1:14" s="63" customFormat="1" ht="14.25" customHeight="1">
      <c r="A194" s="67">
        <f>SUM(Dessert2!A14)</f>
        <v>0</v>
      </c>
      <c r="B194" s="68">
        <f>Dessert2!B14</f>
        <v>0</v>
      </c>
      <c r="C194" s="69" t="str">
        <f>Dessert2!C14</f>
        <v>Garniture</v>
      </c>
      <c r="D194" s="73"/>
      <c r="E194" s="73" t="s">
        <v>64</v>
      </c>
      <c r="F194" s="73"/>
      <c r="G194" s="70"/>
      <c r="I194" s="65"/>
      <c r="J194" s="65"/>
      <c r="K194" s="65"/>
      <c r="L194" s="65"/>
      <c r="M194" s="65"/>
      <c r="N194" s="65"/>
    </row>
    <row r="195" spans="1:14" s="63" customFormat="1" ht="14.25" customHeight="1">
      <c r="A195" s="67">
        <f>SUM(Dessert2!A15)</f>
        <v>6</v>
      </c>
      <c r="B195" s="68" t="str">
        <f>Dessert2!B15</f>
        <v>EL</v>
      </c>
      <c r="C195" s="69" t="str">
        <f>Dessert2!C15</f>
        <v>Aprikosenkonfitüre zum glasieren</v>
      </c>
      <c r="D195" s="73"/>
      <c r="E195" s="73" t="s">
        <v>64</v>
      </c>
      <c r="F195" s="73"/>
      <c r="G195" s="70"/>
      <c r="I195" s="65"/>
      <c r="J195" s="65"/>
      <c r="K195" s="65"/>
      <c r="L195" s="65"/>
      <c r="M195" s="65"/>
      <c r="N195" s="65"/>
    </row>
    <row r="196" spans="1:14" s="63" customFormat="1" ht="14.25" customHeight="1">
      <c r="A196" s="67">
        <f>SUM(Dessert2!A16)</f>
        <v>0</v>
      </c>
      <c r="B196" s="68">
        <f>Dessert2!B16</f>
        <v>0</v>
      </c>
      <c r="C196" s="69">
        <f>Dessert2!C16</f>
        <v>0</v>
      </c>
      <c r="D196" s="73"/>
      <c r="E196" s="73"/>
      <c r="F196" s="73"/>
      <c r="G196" s="70"/>
      <c r="I196" s="65"/>
      <c r="J196" s="65"/>
      <c r="K196" s="65"/>
      <c r="L196" s="65"/>
      <c r="M196" s="65"/>
      <c r="N196" s="65"/>
    </row>
    <row r="197" spans="1:14" s="63" customFormat="1" ht="14.25" customHeight="1">
      <c r="A197" s="67">
        <f>SUM(Dessert2!A17)</f>
        <v>0</v>
      </c>
      <c r="B197" s="68">
        <f>Dessert2!B17</f>
        <v>0</v>
      </c>
      <c r="C197" s="69" t="str">
        <f>Dessert2!C17</f>
        <v>Für eine rechteckige Springform von 24-26 cm</v>
      </c>
      <c r="D197" s="73"/>
      <c r="E197" s="73"/>
      <c r="F197" s="73"/>
      <c r="G197" s="70"/>
      <c r="I197" s="65"/>
      <c r="J197" s="65"/>
      <c r="K197" s="65"/>
      <c r="L197" s="65"/>
      <c r="M197" s="65"/>
      <c r="N197" s="65"/>
    </row>
    <row r="198" spans="1:14" s="63" customFormat="1" ht="14.25" customHeight="1">
      <c r="A198" s="67">
        <f>SUM(Dessert2!A18)</f>
        <v>0</v>
      </c>
      <c r="B198" s="68">
        <f>Dessert2!B18</f>
        <v>0</v>
      </c>
      <c r="C198" s="69">
        <f>Dessert2!C18</f>
        <v>0</v>
      </c>
      <c r="D198" s="73"/>
      <c r="E198" s="73"/>
      <c r="F198" s="73"/>
      <c r="G198" s="70"/>
      <c r="I198" s="65"/>
      <c r="J198" s="65"/>
      <c r="K198" s="65"/>
      <c r="L198" s="65"/>
      <c r="M198" s="65"/>
      <c r="N198" s="65"/>
    </row>
    <row r="199" spans="1:14" s="63" customFormat="1" ht="14.25" customHeight="1">
      <c r="A199" s="67">
        <f>SUM(Dessert2!A19)</f>
        <v>0</v>
      </c>
      <c r="B199" s="68">
        <f>Dessert2!B19</f>
        <v>0</v>
      </c>
      <c r="C199" s="69">
        <f>Dessert2!C19</f>
        <v>0</v>
      </c>
      <c r="D199" s="73"/>
      <c r="E199" s="73"/>
      <c r="F199" s="73"/>
      <c r="G199" s="70"/>
      <c r="I199" s="65"/>
      <c r="J199" s="65"/>
      <c r="K199" s="65"/>
      <c r="L199" s="65"/>
      <c r="M199" s="65"/>
      <c r="N199" s="65"/>
    </row>
    <row r="200" spans="1:14" ht="11.25" customHeight="1">
      <c r="A200" s="67">
        <f>SUM(Dessert2!A20)</f>
        <v>0</v>
      </c>
      <c r="B200" s="68">
        <f>Dessert2!B20</f>
        <v>0</v>
      </c>
      <c r="C200" s="69">
        <f>Dessert2!C20</f>
        <v>0</v>
      </c>
      <c r="D200" s="73"/>
      <c r="E200" s="73"/>
      <c r="F200" s="73"/>
      <c r="G200" s="70"/>
    </row>
    <row r="201" spans="1:14" ht="11.25" customHeight="1">
      <c r="A201" s="81" t="str">
        <f>Käse!A2</f>
        <v>kleiner Käse-Teller</v>
      </c>
      <c r="B201" s="82"/>
      <c r="C201" s="83"/>
      <c r="D201" s="84"/>
      <c r="E201" s="61" t="s">
        <v>256</v>
      </c>
      <c r="F201" s="84"/>
      <c r="G201" s="85"/>
    </row>
    <row r="202" spans="1:14" ht="11.25" customHeight="1">
      <c r="A202" s="67">
        <f>SUM(Käse!A4)</f>
        <v>1.25</v>
      </c>
      <c r="B202" s="68" t="str">
        <f>Käse!B4</f>
        <v>Kg</v>
      </c>
      <c r="C202" s="69" t="str">
        <f>Käse!C4</f>
        <v>Chevraux</v>
      </c>
      <c r="D202" s="68">
        <f>Käse!D4</f>
        <v>0</v>
      </c>
      <c r="E202" s="73" t="s">
        <v>257</v>
      </c>
      <c r="F202" s="68"/>
      <c r="G202" s="70"/>
    </row>
    <row r="203" spans="1:14" ht="11.25" customHeight="1">
      <c r="A203" s="67">
        <f>SUM(Käse!A5)</f>
        <v>1.25</v>
      </c>
      <c r="B203" s="68" t="str">
        <f>Käse!B5</f>
        <v>Kg</v>
      </c>
      <c r="C203" s="69" t="str">
        <f>Käse!C5</f>
        <v>Hasliberger Bergkäse</v>
      </c>
      <c r="D203" s="68">
        <f>Käse!D5</f>
        <v>0</v>
      </c>
      <c r="E203" s="73" t="s">
        <v>257</v>
      </c>
      <c r="F203" s="68"/>
      <c r="G203" s="70"/>
    </row>
    <row r="204" spans="1:14" ht="11.25" customHeight="1">
      <c r="A204" s="67">
        <f>SUM(Käse!A6)</f>
        <v>1.25</v>
      </c>
      <c r="B204" s="68" t="str">
        <f>Käse!B6</f>
        <v>Kg</v>
      </c>
      <c r="C204" s="69" t="str">
        <f>Käse!C6</f>
        <v>Cambozola</v>
      </c>
      <c r="D204" s="68">
        <f>Käse!D6</f>
        <v>0</v>
      </c>
      <c r="E204" s="73" t="s">
        <v>257</v>
      </c>
      <c r="F204" s="68"/>
      <c r="G204" s="70"/>
    </row>
    <row r="205" spans="1:14" ht="11.25" customHeight="1">
      <c r="A205" s="67">
        <f>SUM(Käse!A7)</f>
        <v>1.25</v>
      </c>
      <c r="B205" s="68" t="str">
        <f>Käse!B7</f>
        <v>Kg</v>
      </c>
      <c r="C205" s="69" t="str">
        <f>Käse!C7</f>
        <v>Roquefort</v>
      </c>
      <c r="D205" s="68">
        <f>Käse!D7</f>
        <v>0</v>
      </c>
      <c r="E205" s="73" t="s">
        <v>257</v>
      </c>
      <c r="F205" s="68"/>
      <c r="G205" s="70"/>
    </row>
    <row r="206" spans="1:14" ht="11.25" customHeight="1">
      <c r="A206" s="67">
        <f>SUM(Käse!A8)</f>
        <v>2</v>
      </c>
      <c r="B206" s="68" t="str">
        <f>Käse!B8</f>
        <v>Glas</v>
      </c>
      <c r="C206" s="69" t="str">
        <f>Käse!C8</f>
        <v>Feigensenf</v>
      </c>
      <c r="D206" s="68">
        <f>Käse!D8</f>
        <v>0</v>
      </c>
      <c r="E206" s="73" t="s">
        <v>257</v>
      </c>
      <c r="F206" s="68"/>
      <c r="G206" s="70"/>
    </row>
    <row r="207" spans="1:14" ht="11.25" customHeight="1">
      <c r="A207" s="67">
        <f>SUM(Käse!A9)</f>
        <v>2</v>
      </c>
      <c r="B207" s="68" t="str">
        <f>Käse!B9</f>
        <v>Glas</v>
      </c>
      <c r="C207" s="69" t="str">
        <f>Käse!C9</f>
        <v>Birnensenf</v>
      </c>
      <c r="D207" s="68">
        <f>Käse!D9</f>
        <v>0</v>
      </c>
      <c r="E207" s="73" t="s">
        <v>257</v>
      </c>
      <c r="F207" s="68"/>
      <c r="G207" s="70"/>
    </row>
    <row r="208" spans="1:14" ht="11.25" customHeight="1">
      <c r="A208" s="67">
        <f>SUM(Käse!A10)</f>
        <v>50</v>
      </c>
      <c r="B208" s="68" t="str">
        <f>Käse!B10</f>
        <v>Stk</v>
      </c>
      <c r="C208" s="69" t="str">
        <f>Käse!C10</f>
        <v>Feigen klein</v>
      </c>
      <c r="D208" s="68">
        <f>Käse!D10</f>
        <v>0</v>
      </c>
      <c r="E208" s="73" t="s">
        <v>257</v>
      </c>
      <c r="F208" s="68"/>
      <c r="G208" s="70"/>
    </row>
    <row r="209" spans="1:7" ht="11.25" customHeight="1">
      <c r="A209" s="67">
        <f>SUM(Käse!A11)</f>
        <v>50</v>
      </c>
      <c r="B209" s="68" t="str">
        <f>Käse!B11</f>
        <v>Tranchen</v>
      </c>
      <c r="C209" s="69" t="str">
        <f>Käse!C11</f>
        <v>Walliserbrot geschnitten</v>
      </c>
      <c r="D209" s="68">
        <f>Käse!D11</f>
        <v>0</v>
      </c>
      <c r="E209" s="73" t="s">
        <v>257</v>
      </c>
      <c r="F209" s="68"/>
      <c r="G209" s="70"/>
    </row>
    <row r="210" spans="1:7" ht="11.25" customHeight="1">
      <c r="A210" s="67">
        <f>SUM(Käse!A12)</f>
        <v>0</v>
      </c>
      <c r="B210" s="68">
        <f>Käse!B12</f>
        <v>0</v>
      </c>
      <c r="C210" s="69">
        <f>Käse!C12</f>
        <v>0</v>
      </c>
      <c r="D210" s="68">
        <f>Käse!D12</f>
        <v>0</v>
      </c>
      <c r="E210" s="68"/>
      <c r="F210" s="68"/>
      <c r="G210" s="70"/>
    </row>
    <row r="211" spans="1:7" ht="11.25" customHeight="1">
      <c r="A211" s="67">
        <f>SUM(Käse!A13)</f>
        <v>0</v>
      </c>
      <c r="B211" s="68">
        <f>Käse!B13</f>
        <v>0</v>
      </c>
      <c r="C211" s="69" t="str">
        <f>Käse!C13</f>
        <v>100 gr. Käse pro Person</v>
      </c>
      <c r="D211" s="68">
        <f>Käse!D13</f>
        <v>0</v>
      </c>
      <c r="E211" s="68"/>
      <c r="F211" s="68"/>
      <c r="G211" s="70"/>
    </row>
    <row r="212" spans="1:7" ht="11.25" customHeight="1">
      <c r="A212" s="67">
        <f>SUM(Käse!A14)</f>
        <v>0</v>
      </c>
      <c r="B212" s="68">
        <f>Käse!B14</f>
        <v>0</v>
      </c>
      <c r="C212" s="69">
        <f>Käse!C14</f>
        <v>0</v>
      </c>
      <c r="D212" s="68">
        <f>Käse!D14</f>
        <v>0</v>
      </c>
      <c r="E212" s="68"/>
      <c r="F212" s="68"/>
      <c r="G212" s="70"/>
    </row>
    <row r="213" spans="1:7" ht="11.25" customHeight="1">
      <c r="A213" s="67">
        <f>SUM(Käse!A15)</f>
        <v>0</v>
      </c>
      <c r="B213" s="68">
        <f>Käse!B15</f>
        <v>0</v>
      </c>
      <c r="C213" s="69">
        <f>Käse!C15</f>
        <v>0</v>
      </c>
      <c r="D213" s="68">
        <f>Käse!D15</f>
        <v>0</v>
      </c>
      <c r="E213" s="68"/>
      <c r="F213" s="68"/>
      <c r="G213" s="70"/>
    </row>
    <row r="214" spans="1:7" ht="11.25" customHeight="1">
      <c r="A214" s="67">
        <f>SUM(Käse!A16)</f>
        <v>0</v>
      </c>
      <c r="B214" s="68">
        <f>Käse!B16</f>
        <v>0</v>
      </c>
      <c r="C214" s="69">
        <f>Käse!C16</f>
        <v>0</v>
      </c>
      <c r="D214" s="68">
        <f>Käse!D16</f>
        <v>0</v>
      </c>
      <c r="E214" s="68"/>
      <c r="F214" s="68"/>
      <c r="G214" s="70"/>
    </row>
    <row r="215" spans="1:7" ht="11.25" customHeight="1">
      <c r="A215" s="67">
        <f>SUM(Käse!A17)</f>
        <v>0</v>
      </c>
      <c r="B215" s="68">
        <f>Käse!B17</f>
        <v>0</v>
      </c>
      <c r="C215" s="69">
        <f>Käse!C17</f>
        <v>0</v>
      </c>
      <c r="D215" s="68">
        <f>Käse!D17</f>
        <v>0</v>
      </c>
      <c r="E215" s="68"/>
      <c r="F215" s="68"/>
      <c r="G215" s="70"/>
    </row>
    <row r="216" spans="1:7" ht="11.25" customHeight="1">
      <c r="A216" s="67">
        <f>SUM(Käse!A18)</f>
        <v>0</v>
      </c>
      <c r="B216" s="68">
        <f>Käse!B18</f>
        <v>0</v>
      </c>
      <c r="C216" s="69">
        <f>Käse!C18</f>
        <v>0</v>
      </c>
      <c r="D216" s="68">
        <f>Käse!D18</f>
        <v>0</v>
      </c>
      <c r="E216" s="68"/>
      <c r="F216" s="68"/>
      <c r="G216" s="70"/>
    </row>
    <row r="217" spans="1:7" ht="11.25" customHeight="1">
      <c r="A217" s="67">
        <f>SUM(Käse!A19)</f>
        <v>0</v>
      </c>
      <c r="B217" s="68">
        <f>Käse!B19</f>
        <v>0</v>
      </c>
      <c r="C217" s="69">
        <f>Käse!C19</f>
        <v>0</v>
      </c>
      <c r="D217" s="68">
        <f>Käse!D19</f>
        <v>0</v>
      </c>
      <c r="E217" s="68"/>
      <c r="F217" s="68"/>
      <c r="G217" s="70"/>
    </row>
    <row r="218" spans="1:7" ht="11.25" customHeight="1">
      <c r="A218" s="67">
        <f>SUM(Käse!A20)</f>
        <v>0</v>
      </c>
      <c r="B218" s="68">
        <f>Käse!B20</f>
        <v>0</v>
      </c>
      <c r="C218" s="69">
        <f>Käse!C20</f>
        <v>0</v>
      </c>
      <c r="D218" s="68">
        <f>Käse!D20</f>
        <v>0</v>
      </c>
      <c r="E218" s="68"/>
      <c r="F218" s="68"/>
      <c r="G218" s="70"/>
    </row>
    <row r="219" spans="1:7" ht="18" customHeight="1">
      <c r="A219" s="285" t="s">
        <v>264</v>
      </c>
      <c r="B219" s="285"/>
      <c r="C219" s="286"/>
      <c r="D219" s="287"/>
      <c r="E219" s="286"/>
      <c r="F219" s="286"/>
      <c r="G219" s="288"/>
    </row>
    <row r="220" spans="1:7" ht="18" customHeight="1">
      <c r="A220" s="285" t="s">
        <v>265</v>
      </c>
      <c r="B220" s="285"/>
      <c r="C220" s="286"/>
      <c r="D220" s="287"/>
      <c r="E220" s="286"/>
      <c r="F220" s="286"/>
      <c r="G220" s="288"/>
    </row>
    <row r="221" spans="1:7" ht="18" customHeight="1">
      <c r="A221" s="285" t="s">
        <v>314</v>
      </c>
      <c r="B221" s="285"/>
      <c r="C221" s="286"/>
      <c r="D221" s="287"/>
      <c r="E221" s="286"/>
      <c r="F221" s="286"/>
      <c r="G221" s="288"/>
    </row>
    <row r="222" spans="1:7" ht="18" customHeight="1">
      <c r="A222" s="285" t="s">
        <v>315</v>
      </c>
      <c r="B222" s="285"/>
      <c r="C222" s="286"/>
      <c r="D222" s="287"/>
      <c r="E222" s="286"/>
      <c r="F222" s="286"/>
      <c r="G222" s="288"/>
    </row>
    <row r="223" spans="1:7" ht="18" customHeight="1">
      <c r="A223" s="285" t="s">
        <v>317</v>
      </c>
      <c r="B223" s="285"/>
      <c r="C223" s="286"/>
      <c r="D223" s="287"/>
      <c r="E223" s="286"/>
      <c r="F223" s="286"/>
      <c r="G223" s="288"/>
    </row>
    <row r="224" spans="1:7" ht="18" customHeight="1">
      <c r="A224" s="285" t="s">
        <v>318</v>
      </c>
      <c r="B224" s="285"/>
      <c r="C224" s="286"/>
      <c r="D224" s="287"/>
      <c r="E224" s="286"/>
      <c r="F224" s="286"/>
      <c r="G224" s="288"/>
    </row>
    <row r="225" spans="1:7" ht="18" customHeight="1">
      <c r="A225" s="203"/>
      <c r="B225" s="203"/>
      <c r="C225" s="204"/>
      <c r="D225" s="205"/>
      <c r="E225" s="204"/>
      <c r="F225" s="204"/>
      <c r="G225" s="206"/>
    </row>
    <row r="226" spans="1:7" ht="11.25" customHeight="1">
      <c r="A226" s="203"/>
      <c r="B226" s="203"/>
      <c r="C226" s="204"/>
      <c r="D226" s="205"/>
      <c r="E226" s="204"/>
      <c r="F226" s="204"/>
      <c r="G226" s="206"/>
    </row>
    <row r="228" spans="1:7" ht="11.25" customHeight="1">
      <c r="D228" s="20" t="s">
        <v>133</v>
      </c>
    </row>
  </sheetData>
  <phoneticPr fontId="0" type="noConversion"/>
  <pageMargins left="0.59055118110236227" right="0.23622047244094491" top="0.62992125984251968" bottom="0.31496062992125984" header="0.23622047244094491" footer="0.19685039370078741"/>
  <pageSetup paperSize="9" fitToHeight="7" orientation="portrait" horizontalDpi="4294967293" r:id="rId1"/>
  <headerFooter alignWithMargins="0"/>
  <rowBreaks count="1" manualBreakCount="1">
    <brk id="69"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N73"/>
  <sheetViews>
    <sheetView showZeros="0" zoomScaleNormal="100" zoomScaleSheetLayoutView="100" zoomScalePageLayoutView="78" workbookViewId="0">
      <selection activeCell="N89" sqref="N89"/>
    </sheetView>
  </sheetViews>
  <sheetFormatPr baseColWidth="10" defaultColWidth="9.140625" defaultRowHeight="11.25" customHeight="1"/>
  <cols>
    <col min="1" max="1" width="6.7109375" style="21" customWidth="1"/>
    <col min="2" max="2" width="8.28515625" style="15" customWidth="1"/>
    <col min="3" max="3" width="8.7109375" style="15" customWidth="1"/>
    <col min="4" max="4" width="37" style="201" customWidth="1"/>
    <col min="5" max="5" width="15.28515625" style="201" customWidth="1"/>
    <col min="6" max="6" width="13.140625" style="20" customWidth="1"/>
    <col min="7" max="7" width="8" style="20" customWidth="1"/>
    <col min="8" max="10" width="5.42578125" style="15" customWidth="1"/>
    <col min="11" max="11" width="9.140625" style="15"/>
    <col min="12" max="12" width="9.140625" style="391"/>
    <col min="13" max="16384" width="9.140625" style="15"/>
  </cols>
  <sheetData>
    <row r="1" spans="1:7" ht="21" customHeight="1">
      <c r="A1" s="276" t="s">
        <v>4</v>
      </c>
      <c r="B1" s="202" t="s">
        <v>27</v>
      </c>
      <c r="C1" s="274"/>
      <c r="D1" s="373" t="s">
        <v>13</v>
      </c>
      <c r="E1" s="275" t="s">
        <v>7</v>
      </c>
      <c r="F1" s="289" t="s">
        <v>256</v>
      </c>
      <c r="G1" s="275" t="s">
        <v>259</v>
      </c>
    </row>
    <row r="2" spans="1:7" ht="23.25" customHeight="1">
      <c r="A2" s="399"/>
      <c r="B2" s="400">
        <f>SUM(Vorspeise!A13)</f>
        <v>3</v>
      </c>
      <c r="C2" s="401" t="str">
        <f>Vorspeise!B13</f>
        <v>TL</v>
      </c>
      <c r="D2" s="277" t="str">
        <f>Vorspeise!C13</f>
        <v>1 TL Kreuzkümmel, gemahlen</v>
      </c>
      <c r="E2" s="402">
        <f>Vorspeise!D13</f>
        <v>0</v>
      </c>
      <c r="F2" s="403" t="s">
        <v>52</v>
      </c>
      <c r="G2" s="402"/>
    </row>
    <row r="3" spans="1:7" ht="23.25" customHeight="1">
      <c r="A3" s="394"/>
      <c r="B3" s="278">
        <f>SUM(Vorspeise!A20)</f>
        <v>0.3</v>
      </c>
      <c r="C3" s="279" t="str">
        <f>Vorspeise!B20</f>
        <v>KG</v>
      </c>
      <c r="D3" s="280" t="str">
        <f>Vorspeise!C20</f>
        <v>1-2 kleine Rande Rot, gerüstet</v>
      </c>
      <c r="E3" s="281">
        <f>Vorspeise!D20</f>
        <v>0</v>
      </c>
      <c r="F3" s="372" t="s">
        <v>52</v>
      </c>
      <c r="G3" s="281"/>
    </row>
    <row r="4" spans="1:7" ht="23.25" customHeight="1">
      <c r="A4" s="394"/>
      <c r="B4" s="278">
        <f>SUM(Vorspeise!A21)</f>
        <v>0.3</v>
      </c>
      <c r="C4" s="279" t="str">
        <f>Vorspeise!B21</f>
        <v>KG</v>
      </c>
      <c r="D4" s="280" t="str">
        <f>Vorspeise!C21</f>
        <v>1-2 kleine Randen, Gelb gerüstet</v>
      </c>
      <c r="E4" s="281">
        <f>Vorspeise!D21</f>
        <v>0</v>
      </c>
      <c r="F4" s="372" t="s">
        <v>52</v>
      </c>
      <c r="G4" s="281"/>
    </row>
    <row r="5" spans="1:7" ht="23.25" customHeight="1">
      <c r="A5" s="394"/>
      <c r="B5" s="278">
        <f>SUM(Vorspeise!A23)</f>
        <v>4.5</v>
      </c>
      <c r="C5" s="279" t="str">
        <f>Vorspeise!B23</f>
        <v>TL</v>
      </c>
      <c r="D5" s="280" t="str">
        <f>Vorspeise!C23</f>
        <v>2 EL Balsamico Essig Bianco</v>
      </c>
      <c r="E5" s="281">
        <f>Vorspeise!D23</f>
        <v>0</v>
      </c>
      <c r="F5" s="372" t="s">
        <v>52</v>
      </c>
      <c r="G5" s="281"/>
    </row>
    <row r="6" spans="1:7" ht="23.25" customHeight="1">
      <c r="A6" s="394"/>
      <c r="B6" s="278">
        <f>SUM(Vorspeise!A22)</f>
        <v>4.5</v>
      </c>
      <c r="C6" s="279" t="str">
        <f>Vorspeise!B22</f>
        <v>TL</v>
      </c>
      <c r="D6" s="280" t="str">
        <f>Vorspeise!C22</f>
        <v>2 TL Rohzucker</v>
      </c>
      <c r="E6" s="281">
        <f>Vorspeise!D22</f>
        <v>0</v>
      </c>
      <c r="F6" s="372" t="s">
        <v>52</v>
      </c>
      <c r="G6" s="281"/>
    </row>
    <row r="7" spans="1:7" ht="23.25" customHeight="1">
      <c r="A7" s="394"/>
      <c r="B7" s="278">
        <f>SUM(Vorspeise!A24)</f>
        <v>18</v>
      </c>
      <c r="C7" s="279" t="str">
        <f>Vorspeise!B24</f>
        <v>EL</v>
      </c>
      <c r="D7" s="280" t="str">
        <f>Vorspeise!C24</f>
        <v>2-3 EL Gemüsebouillon</v>
      </c>
      <c r="E7" s="281">
        <f>Vorspeise!D24</f>
        <v>0</v>
      </c>
      <c r="F7" s="372" t="s">
        <v>52</v>
      </c>
      <c r="G7" s="281"/>
    </row>
    <row r="8" spans="1:7" ht="23.25" customHeight="1">
      <c r="A8" s="282"/>
      <c r="B8" s="278">
        <f>SUM(Dessert2!A15)</f>
        <v>6</v>
      </c>
      <c r="C8" s="279" t="str">
        <f>Dessert2!B15</f>
        <v>EL</v>
      </c>
      <c r="D8" s="280" t="str">
        <f>Dessert2!C15</f>
        <v>Aprikosenkonfitüre zum glasieren</v>
      </c>
      <c r="E8" s="281"/>
      <c r="F8" s="376" t="s">
        <v>64</v>
      </c>
      <c r="G8" s="281"/>
    </row>
    <row r="9" spans="1:7" ht="23.25" customHeight="1">
      <c r="A9" s="282"/>
      <c r="B9" s="278">
        <f>SUM(Dessert2!A13)</f>
        <v>2</v>
      </c>
      <c r="C9" s="279" t="str">
        <f>Dessert2!B13</f>
        <v>TL</v>
      </c>
      <c r="D9" s="280" t="str">
        <f>Dessert2!C13</f>
        <v>Backpulver</v>
      </c>
      <c r="E9" s="281"/>
      <c r="F9" s="376" t="s">
        <v>64</v>
      </c>
      <c r="G9" s="281"/>
    </row>
    <row r="10" spans="1:7" ht="23.25" customHeight="1">
      <c r="A10" s="282"/>
      <c r="B10" s="278">
        <f>SUM(Käse!A9)</f>
        <v>2</v>
      </c>
      <c r="C10" s="279" t="str">
        <f>Käse!B9</f>
        <v>Glas</v>
      </c>
      <c r="D10" s="280" t="str">
        <f>Käse!C9</f>
        <v>Birnensenf</v>
      </c>
      <c r="E10" s="280">
        <f>Käse!D9</f>
        <v>0</v>
      </c>
      <c r="F10" s="376" t="s">
        <v>64</v>
      </c>
      <c r="G10" s="279"/>
    </row>
    <row r="11" spans="1:7" ht="23.25" customHeight="1">
      <c r="A11" s="282"/>
      <c r="B11" s="278">
        <f>Suppe!A8</f>
        <v>1.6</v>
      </c>
      <c r="C11" s="279" t="str">
        <f>Suppe!B8</f>
        <v>Lt</v>
      </c>
      <c r="D11" s="280" t="str">
        <f>Suppe!C8</f>
        <v>Bouillon</v>
      </c>
      <c r="E11" s="281">
        <f>Suppe!D8</f>
        <v>0</v>
      </c>
      <c r="F11" s="393" t="s">
        <v>65</v>
      </c>
      <c r="G11" s="281"/>
    </row>
    <row r="12" spans="1:7" ht="23.25" customHeight="1">
      <c r="A12" s="394"/>
      <c r="B12" s="278">
        <f>Beilage!A15</f>
        <v>1</v>
      </c>
      <c r="C12" s="278" t="str">
        <f>Beilage!B15</f>
        <v>Lt</v>
      </c>
      <c r="D12" s="283" t="str">
        <f>Beilage!C15</f>
        <v>Bouillon Gemüse</v>
      </c>
      <c r="E12" s="283">
        <f>Beilage!D15</f>
        <v>0</v>
      </c>
      <c r="F12" s="372" t="s">
        <v>52</v>
      </c>
      <c r="G12" s="278"/>
    </row>
    <row r="13" spans="1:7" ht="23.25" customHeight="1">
      <c r="A13" s="282"/>
      <c r="B13" s="278">
        <f>SUM(Fleisch!A6)</f>
        <v>6.25</v>
      </c>
      <c r="C13" s="279" t="str">
        <f>Fleisch!B6</f>
        <v>EL</v>
      </c>
      <c r="D13" s="280" t="str">
        <f>Fleisch!C6</f>
        <v>Bratbutter oder Öl</v>
      </c>
      <c r="E13" s="281">
        <f>Fleisch!D6</f>
        <v>0</v>
      </c>
      <c r="F13" s="393" t="s">
        <v>65</v>
      </c>
      <c r="G13" s="281"/>
    </row>
    <row r="14" spans="1:7" ht="23.25" customHeight="1">
      <c r="A14" s="394"/>
      <c r="B14" s="278">
        <f>Beilage!A4</f>
        <v>2.5</v>
      </c>
      <c r="C14" s="278" t="str">
        <f>Beilage!B4</f>
        <v>Kg</v>
      </c>
      <c r="D14" s="283" t="str">
        <f>Beilage!C4</f>
        <v>Broccoli</v>
      </c>
      <c r="E14" s="283" t="str">
        <f>Beilage!D4</f>
        <v>kleine Röschen</v>
      </c>
      <c r="F14" s="372" t="s">
        <v>52</v>
      </c>
      <c r="G14" s="278"/>
    </row>
    <row r="15" spans="1:7" ht="23.25" customHeight="1">
      <c r="A15" s="394"/>
      <c r="B15" s="278">
        <f>SUM(Vorspeise!A9)</f>
        <v>0.45</v>
      </c>
      <c r="C15" s="279" t="str">
        <f>Vorspeise!B9</f>
        <v>Kg</v>
      </c>
      <c r="D15" s="280" t="str">
        <f>Vorspeise!C9</f>
        <v>Bulgur fein (ince Bulgur für Köfte)</v>
      </c>
      <c r="E15" s="281">
        <f>Vorspeise!D9</f>
        <v>0</v>
      </c>
      <c r="F15" s="372" t="s">
        <v>52</v>
      </c>
      <c r="G15" s="281"/>
    </row>
    <row r="16" spans="1:7" ht="23.25" customHeight="1">
      <c r="A16" s="394"/>
      <c r="B16" s="278">
        <f>SUM(Vorspeise!A6)</f>
        <v>3</v>
      </c>
      <c r="C16" s="279" t="str">
        <f>Vorspeise!B6</f>
        <v>EL</v>
      </c>
      <c r="D16" s="280" t="str">
        <f>Vorspeise!C6</f>
        <v>Butter zum Dämpfen</v>
      </c>
      <c r="E16" s="281">
        <f>Vorspeise!D6</f>
        <v>0</v>
      </c>
      <c r="F16" s="372" t="s">
        <v>52</v>
      </c>
      <c r="G16" s="281"/>
    </row>
    <row r="17" spans="1:7" ht="23.25" customHeight="1">
      <c r="A17" s="282"/>
      <c r="B17" s="278">
        <f>SUM(Dessert1!A5)</f>
        <v>4</v>
      </c>
      <c r="C17" s="279" t="str">
        <f>Dessert1!B5</f>
        <v>Stk</v>
      </c>
      <c r="D17" s="280" t="str">
        <f>Dessert1!C5</f>
        <v>Chilischote</v>
      </c>
      <c r="E17" s="281" t="s">
        <v>260</v>
      </c>
      <c r="F17" s="376" t="s">
        <v>64</v>
      </c>
      <c r="G17" s="281"/>
    </row>
    <row r="18" spans="1:7" ht="23.25" customHeight="1">
      <c r="A18" s="282"/>
      <c r="B18" s="278">
        <f>Suppe!A10</f>
        <v>0.2</v>
      </c>
      <c r="C18" s="279" t="str">
        <f>Suppe!B10</f>
        <v>Kg</v>
      </c>
      <c r="D18" s="280" t="str">
        <f>Suppe!C10</f>
        <v>Crème fraîche</v>
      </c>
      <c r="E18" s="281">
        <f>Suppe!D10</f>
        <v>0</v>
      </c>
      <c r="F18" s="393" t="s">
        <v>65</v>
      </c>
      <c r="G18" s="281"/>
    </row>
    <row r="19" spans="1:7" ht="23.25" customHeight="1">
      <c r="A19" s="394"/>
      <c r="B19" s="278">
        <f>Beilage!A11</f>
        <v>5</v>
      </c>
      <c r="C19" s="278" t="str">
        <f>Beilage!B11</f>
        <v>El</v>
      </c>
      <c r="D19" s="283" t="str">
        <f>Beilage!C11</f>
        <v>Curry Pulver</v>
      </c>
      <c r="E19" s="283">
        <f>Beilage!D11</f>
        <v>0</v>
      </c>
      <c r="F19" s="372" t="s">
        <v>52</v>
      </c>
      <c r="G19" s="278"/>
    </row>
    <row r="20" spans="1:7" ht="23.25" customHeight="1">
      <c r="A20" s="282"/>
      <c r="B20" s="278">
        <f>SUM(Dessert2!A5)</f>
        <v>8</v>
      </c>
      <c r="C20" s="279" t="str">
        <f>Dessert2!B5</f>
        <v>Kg</v>
      </c>
      <c r="D20" s="280" t="str">
        <f>Dessert2!C5</f>
        <v>Eier, Eiweiss und Eigelb getrennt</v>
      </c>
      <c r="E20" s="281"/>
      <c r="F20" s="376" t="s">
        <v>64</v>
      </c>
      <c r="G20" s="281"/>
    </row>
    <row r="21" spans="1:7" ht="23.25" customHeight="1">
      <c r="A21" s="394"/>
      <c r="B21" s="278">
        <f>Beilage!A9</f>
        <v>0.75</v>
      </c>
      <c r="C21" s="278" t="str">
        <f>Beilage!B9</f>
        <v>Kg</v>
      </c>
      <c r="D21" s="283" t="str">
        <f>Beilage!C9</f>
        <v>Erbsen TK</v>
      </c>
      <c r="E21" s="283">
        <f>Beilage!D9</f>
        <v>0</v>
      </c>
      <c r="F21" s="372" t="s">
        <v>52</v>
      </c>
      <c r="G21" s="278"/>
    </row>
    <row r="22" spans="1:7" ht="23.25" customHeight="1">
      <c r="A22" s="394"/>
      <c r="B22" s="278">
        <f>SUM(Vorspeise!A31)</f>
        <v>0.3</v>
      </c>
      <c r="C22" s="279" t="str">
        <f>Vorspeise!B31</f>
        <v>KG</v>
      </c>
      <c r="D22" s="280" t="str">
        <f>Vorspeise!C31</f>
        <v>Feta</v>
      </c>
      <c r="E22" s="281" t="str">
        <f>Vorspeise!D31</f>
        <v>Garniture</v>
      </c>
      <c r="F22" s="372" t="s">
        <v>52</v>
      </c>
      <c r="G22" s="281"/>
    </row>
    <row r="23" spans="1:7" ht="23.25" customHeight="1">
      <c r="A23" s="394"/>
      <c r="B23" s="278">
        <f>SUM(Vorspeise!A15)</f>
        <v>0.75</v>
      </c>
      <c r="C23" s="279" t="str">
        <f>Vorspeise!B15</f>
        <v>Bund</v>
      </c>
      <c r="D23" s="280" t="str">
        <f>Vorspeise!C15</f>
        <v>Frühlingszwiebel</v>
      </c>
      <c r="E23" s="281">
        <f>Vorspeise!D15</f>
        <v>0</v>
      </c>
      <c r="F23" s="372" t="s">
        <v>52</v>
      </c>
      <c r="G23" s="281"/>
    </row>
    <row r="24" spans="1:7" ht="23.25" customHeight="1">
      <c r="A24" s="394"/>
      <c r="B24" s="278">
        <f>Beilage!A17</f>
        <v>10</v>
      </c>
      <c r="C24" s="278" t="str">
        <f>Beilage!B17</f>
        <v>Stk</v>
      </c>
      <c r="D24" s="283" t="str">
        <f>Beilage!C17</f>
        <v>Frühlingszwiebel</v>
      </c>
      <c r="E24" s="283">
        <f>Beilage!D17</f>
        <v>0</v>
      </c>
      <c r="F24" s="372" t="s">
        <v>52</v>
      </c>
      <c r="G24" s="278"/>
    </row>
    <row r="25" spans="1:7" ht="23.25" customHeight="1">
      <c r="A25" s="282"/>
      <c r="B25" s="278">
        <f>SUM(Dessert2!A11)</f>
        <v>0.25</v>
      </c>
      <c r="C25" s="279" t="str">
        <f>Dessert2!B11</f>
        <v>Kg</v>
      </c>
      <c r="D25" s="280" t="str">
        <f>Dessert2!C11</f>
        <v>gemahlenen Mandel</v>
      </c>
      <c r="E25" s="281"/>
      <c r="F25" s="376" t="s">
        <v>64</v>
      </c>
      <c r="G25" s="281"/>
    </row>
    <row r="26" spans="1:7" ht="23.25" customHeight="1">
      <c r="A26" s="394"/>
      <c r="B26" s="278">
        <f>SUM(Vorspeise!A26)</f>
        <v>0.6</v>
      </c>
      <c r="C26" s="279" t="str">
        <f>Vorspeise!B26</f>
        <v>KG</v>
      </c>
      <c r="D26" s="280" t="str">
        <f>Vorspeise!C26</f>
        <v>Gemüsebrunoise</v>
      </c>
      <c r="E26" s="281">
        <f>Vorspeise!D26</f>
        <v>0</v>
      </c>
      <c r="F26" s="372" t="s">
        <v>52</v>
      </c>
      <c r="G26" s="281"/>
    </row>
    <row r="27" spans="1:7" ht="23.25" customHeight="1">
      <c r="A27" s="282"/>
      <c r="B27" s="278">
        <f>Suppe!A16</f>
        <v>0.2</v>
      </c>
      <c r="C27" s="279" t="str">
        <f>Suppe!B16</f>
        <v>Kg</v>
      </c>
      <c r="D27" s="280" t="str">
        <f>Suppe!C16</f>
        <v>getrocknete Cranberries</v>
      </c>
      <c r="E27" s="281">
        <f>Suppe!D16</f>
        <v>0</v>
      </c>
      <c r="F27" s="393" t="s">
        <v>65</v>
      </c>
      <c r="G27" s="281"/>
    </row>
    <row r="28" spans="1:7" ht="23.25" customHeight="1">
      <c r="A28" s="282"/>
      <c r="B28" s="283"/>
      <c r="C28" s="283">
        <f>Glace!B4</f>
        <v>0</v>
      </c>
      <c r="D28" s="283" t="str">
        <f>Glace!C4</f>
        <v>Grappa Glace</v>
      </c>
      <c r="E28" s="283">
        <f>Glace!D4</f>
        <v>0</v>
      </c>
      <c r="F28" s="393" t="s">
        <v>65</v>
      </c>
      <c r="G28" s="283"/>
    </row>
    <row r="29" spans="1:7" ht="23.25" customHeight="1">
      <c r="A29" s="394"/>
      <c r="B29" s="278">
        <f>Beilage!A12</f>
        <v>5</v>
      </c>
      <c r="C29" s="278" t="str">
        <f>Beilage!B12</f>
        <v>EL</v>
      </c>
      <c r="D29" s="283" t="str">
        <f>Beilage!C12</f>
        <v>Harissa</v>
      </c>
      <c r="E29" s="283">
        <f>Beilage!D12</f>
        <v>0</v>
      </c>
      <c r="F29" s="372" t="s">
        <v>52</v>
      </c>
      <c r="G29" s="278"/>
    </row>
    <row r="30" spans="1:7" ht="23.25" customHeight="1">
      <c r="A30" s="282"/>
      <c r="B30" s="278">
        <f>SUM(Fleisch!A4)</f>
        <v>8.1300000000000008</v>
      </c>
      <c r="C30" s="279" t="str">
        <f>Fleisch!B4</f>
        <v>Kg</v>
      </c>
      <c r="D30" s="280" t="str">
        <f>Fleisch!C4</f>
        <v>Kalbscarré massiert</v>
      </c>
      <c r="E30" s="281" t="str">
        <f>Fleisch!D4</f>
        <v>roh</v>
      </c>
      <c r="F30" s="393" t="s">
        <v>65</v>
      </c>
      <c r="G30" s="281"/>
    </row>
    <row r="31" spans="1:7" ht="23.25" customHeight="1">
      <c r="A31" s="282"/>
      <c r="B31" s="278">
        <f>Suppe!A7</f>
        <v>0.4</v>
      </c>
      <c r="C31" s="279" t="str">
        <f>Suppe!B7</f>
        <v>Kg</v>
      </c>
      <c r="D31" s="280" t="str">
        <f>Suppe!C7</f>
        <v>Kartoffeln (mehlige)</v>
      </c>
      <c r="E31" s="281">
        <f>Suppe!D7</f>
        <v>0</v>
      </c>
      <c r="F31" s="393" t="s">
        <v>65</v>
      </c>
      <c r="G31" s="281"/>
    </row>
    <row r="32" spans="1:7" ht="23.25" customHeight="1">
      <c r="A32" s="394"/>
      <c r="B32" s="278">
        <f>Beilage!A7</f>
        <v>5</v>
      </c>
      <c r="C32" s="278" t="str">
        <f>Beilage!B7</f>
        <v>Stk</v>
      </c>
      <c r="D32" s="283" t="str">
        <f>Beilage!C7</f>
        <v>Knoblauchzehe</v>
      </c>
      <c r="E32" s="283">
        <f>Beilage!D7</f>
        <v>0</v>
      </c>
      <c r="F32" s="372" t="s">
        <v>52</v>
      </c>
      <c r="G32" s="278"/>
    </row>
    <row r="33" spans="1:14" ht="23.25" customHeight="1">
      <c r="A33" s="282"/>
      <c r="B33" s="278">
        <f>Suppe!A6</f>
        <v>2</v>
      </c>
      <c r="C33" s="279" t="str">
        <f>Suppe!B6</f>
        <v>Stk</v>
      </c>
      <c r="D33" s="280" t="str">
        <f>Suppe!C6</f>
        <v>Knoblauchzehe</v>
      </c>
      <c r="E33" s="281">
        <f>Suppe!D6</f>
        <v>0</v>
      </c>
      <c r="F33" s="393" t="s">
        <v>65</v>
      </c>
      <c r="G33" s="281"/>
    </row>
    <row r="34" spans="1:14" ht="23.25" customHeight="1">
      <c r="A34" s="394"/>
      <c r="B34" s="278">
        <f>SUM(Vorspeise!A5)</f>
        <v>3</v>
      </c>
      <c r="C34" s="279" t="str">
        <f>Vorspeise!B5</f>
        <v>Stk</v>
      </c>
      <c r="D34" s="280" t="str">
        <f>Vorspeise!C5</f>
        <v>Knoblauchzehe, gehackt</v>
      </c>
      <c r="E34" s="281">
        <f>Vorspeise!D5</f>
        <v>0</v>
      </c>
      <c r="F34" s="372" t="s">
        <v>52</v>
      </c>
      <c r="G34" s="281"/>
    </row>
    <row r="35" spans="1:14" ht="23.25" customHeight="1">
      <c r="A35" s="282"/>
      <c r="B35" s="278">
        <f>SUM(Dessert1!A9)</f>
        <v>4</v>
      </c>
      <c r="C35" s="279" t="str">
        <f>Dessert1!B9</f>
        <v>KL</v>
      </c>
      <c r="D35" s="280" t="str">
        <f>Dessert1!C9</f>
        <v>lösliches Kaffeepulver</v>
      </c>
      <c r="E35" s="281" t="s">
        <v>260</v>
      </c>
      <c r="F35" s="376" t="s">
        <v>64</v>
      </c>
      <c r="G35" s="281"/>
    </row>
    <row r="36" spans="1:14" ht="23.25" customHeight="1">
      <c r="A36" s="282"/>
      <c r="B36" s="278">
        <f>SUM(Dessert2!A12)</f>
        <v>0.12</v>
      </c>
      <c r="C36" s="279" t="str">
        <f>Dessert2!B12</f>
        <v>Kg</v>
      </c>
      <c r="D36" s="280" t="str">
        <f>Dessert2!C12</f>
        <v>Mehl</v>
      </c>
      <c r="E36" s="281"/>
      <c r="F36" s="376" t="s">
        <v>64</v>
      </c>
      <c r="G36" s="281"/>
    </row>
    <row r="37" spans="1:14" ht="23.25" customHeight="1">
      <c r="A37" s="394"/>
      <c r="B37" s="278">
        <f>SUM(Vorspeise!A16)</f>
        <v>1.5</v>
      </c>
      <c r="C37" s="279" t="str">
        <f>Vorspeise!B16</f>
        <v>Bund</v>
      </c>
      <c r="D37" s="280" t="str">
        <f>Vorspeise!C16</f>
        <v>Minze Frisch</v>
      </c>
      <c r="E37" s="281">
        <f>Vorspeise!D16</f>
        <v>0</v>
      </c>
      <c r="F37" s="372" t="s">
        <v>52</v>
      </c>
      <c r="G37" s="281"/>
    </row>
    <row r="38" spans="1:14" ht="23.25" customHeight="1">
      <c r="A38" s="282"/>
      <c r="B38" s="278">
        <f>Suppe!A4</f>
        <v>2</v>
      </c>
      <c r="C38" s="279" t="str">
        <f>Suppe!B4</f>
        <v>EL</v>
      </c>
      <c r="D38" s="280" t="str">
        <f>Suppe!C4</f>
        <v>Oel</v>
      </c>
      <c r="E38" s="281">
        <f>Suppe!D4</f>
        <v>0</v>
      </c>
      <c r="F38" s="393" t="s">
        <v>65</v>
      </c>
      <c r="G38" s="281"/>
    </row>
    <row r="39" spans="1:14" ht="23.25" customHeight="1">
      <c r="A39" s="394"/>
      <c r="B39" s="278">
        <f>Beilage!A8</f>
        <v>20</v>
      </c>
      <c r="C39" s="278" t="str">
        <f>Beilage!B8</f>
        <v>EL</v>
      </c>
      <c r="D39" s="283" t="str">
        <f>Beilage!C8</f>
        <v>Olivenöl</v>
      </c>
      <c r="E39" s="407">
        <f>Beilage!D8</f>
        <v>0</v>
      </c>
      <c r="F39" s="409" t="s">
        <v>52</v>
      </c>
      <c r="G39" s="411"/>
    </row>
    <row r="40" spans="1:14" s="63" customFormat="1" ht="23.25" customHeight="1">
      <c r="A40" s="394"/>
      <c r="B40" s="278">
        <f>SUM(Vorspeise!A12)</f>
        <v>3</v>
      </c>
      <c r="C40" s="279" t="str">
        <f>Vorspeise!B12</f>
        <v>Prise</v>
      </c>
      <c r="D40" s="280" t="str">
        <f>Vorspeise!C12</f>
        <v>Paprika</v>
      </c>
      <c r="E40" s="281">
        <f>Vorspeise!D12</f>
        <v>0</v>
      </c>
      <c r="F40" s="372" t="s">
        <v>52</v>
      </c>
      <c r="G40" s="281"/>
      <c r="I40" s="65"/>
      <c r="J40" s="65"/>
      <c r="K40" s="65"/>
      <c r="L40" s="392"/>
      <c r="M40" s="65"/>
      <c r="N40" s="65"/>
    </row>
    <row r="41" spans="1:14" s="63" customFormat="1" ht="23.25" customHeight="1">
      <c r="A41" s="394"/>
      <c r="B41" s="278">
        <f>Beilage!A5</f>
        <v>2</v>
      </c>
      <c r="C41" s="278" t="str">
        <f>Beilage!B5</f>
        <v>Kg</v>
      </c>
      <c r="D41" s="283" t="str">
        <f>Beilage!C5</f>
        <v>Peperoni rot</v>
      </c>
      <c r="E41" s="283" t="str">
        <f>Beilage!D5</f>
        <v>kleine Würfel</v>
      </c>
      <c r="F41" s="372" t="s">
        <v>52</v>
      </c>
      <c r="G41" s="278"/>
      <c r="I41" s="65"/>
      <c r="J41" s="65"/>
      <c r="K41" s="65"/>
      <c r="L41" s="392"/>
      <c r="M41" s="65"/>
      <c r="N41" s="65"/>
    </row>
    <row r="42" spans="1:14" s="63" customFormat="1" ht="23.25" customHeight="1">
      <c r="A42" s="394"/>
      <c r="B42" s="278">
        <f>SUM(Vorspeise!A30)</f>
        <v>0.75</v>
      </c>
      <c r="C42" s="279" t="str">
        <f>Vorspeise!B30</f>
        <v>Bund</v>
      </c>
      <c r="D42" s="280" t="str">
        <f>Vorspeise!C30</f>
        <v>Peterli Glatt gehakt</v>
      </c>
      <c r="E42" s="281" t="str">
        <f>Vorspeise!D30</f>
        <v>Garniture</v>
      </c>
      <c r="F42" s="372" t="s">
        <v>52</v>
      </c>
      <c r="G42" s="281"/>
      <c r="I42" s="65"/>
      <c r="J42" s="65"/>
      <c r="K42" s="65"/>
      <c r="L42" s="392"/>
      <c r="M42" s="65"/>
      <c r="N42" s="65"/>
    </row>
    <row r="43" spans="1:14" s="63" customFormat="1" ht="23.25" customHeight="1">
      <c r="A43" s="394"/>
      <c r="B43" s="278">
        <f>SUM(Vorspeise!A14)</f>
        <v>1.5</v>
      </c>
      <c r="C43" s="279" t="str">
        <f>Vorspeise!B14</f>
        <v>Bund</v>
      </c>
      <c r="D43" s="280" t="str">
        <f>Vorspeise!C14</f>
        <v>Petersilie glatt gehackt</v>
      </c>
      <c r="E43" s="281">
        <f>Vorspeise!D14</f>
        <v>0</v>
      </c>
      <c r="F43" s="372" t="s">
        <v>52</v>
      </c>
      <c r="G43" s="281"/>
      <c r="I43" s="65"/>
      <c r="J43" s="65"/>
      <c r="K43" s="65"/>
      <c r="L43" s="392"/>
      <c r="M43" s="65"/>
      <c r="N43" s="65"/>
    </row>
    <row r="44" spans="1:14" s="63" customFormat="1" ht="23.25" customHeight="1">
      <c r="A44" s="394"/>
      <c r="B44" s="278">
        <f>SUM(Vorspeise!A11)</f>
        <v>3</v>
      </c>
      <c r="C44" s="279" t="str">
        <f>Vorspeise!B11</f>
        <v>Prise</v>
      </c>
      <c r="D44" s="280" t="str">
        <f>Vorspeise!C11</f>
        <v>Pfeffer</v>
      </c>
      <c r="E44" s="281">
        <f>Vorspeise!D11</f>
        <v>0</v>
      </c>
      <c r="F44" s="372" t="s">
        <v>52</v>
      </c>
      <c r="G44" s="281"/>
      <c r="I44" s="65"/>
      <c r="J44" s="65"/>
      <c r="K44" s="65"/>
      <c r="L44" s="392"/>
      <c r="M44" s="65"/>
      <c r="N44" s="65"/>
    </row>
    <row r="45" spans="1:14" s="63" customFormat="1" ht="23.25" customHeight="1">
      <c r="A45" s="394"/>
      <c r="B45" s="278">
        <f>SUM(Vorspeise!A19)</f>
        <v>3</v>
      </c>
      <c r="C45" s="279" t="str">
        <f>Vorspeise!B19</f>
        <v>EL</v>
      </c>
      <c r="D45" s="280" t="str">
        <f>Vorspeise!C19</f>
        <v>Pulbiber (Geräucherte Paprika flocken)</v>
      </c>
      <c r="E45" s="281">
        <f>Vorspeise!D19</f>
        <v>0</v>
      </c>
      <c r="F45" s="372" t="s">
        <v>52</v>
      </c>
      <c r="G45" s="281"/>
      <c r="I45" s="65"/>
      <c r="J45" s="65"/>
      <c r="K45" s="65"/>
      <c r="L45" s="392"/>
      <c r="M45" s="65"/>
      <c r="N45" s="65"/>
    </row>
    <row r="46" spans="1:14" s="63" customFormat="1" ht="23.25" customHeight="1">
      <c r="A46" s="282"/>
      <c r="B46" s="278">
        <f>Suppe!A9</f>
        <v>0.5</v>
      </c>
      <c r="C46" s="279" t="str">
        <f>Suppe!B9</f>
        <v>Lt</v>
      </c>
      <c r="D46" s="280" t="str">
        <f>Suppe!C9</f>
        <v>Rahm flüssig</v>
      </c>
      <c r="E46" s="281">
        <f>Suppe!D9</f>
        <v>0</v>
      </c>
      <c r="F46" s="393" t="s">
        <v>65</v>
      </c>
      <c r="G46" s="281"/>
      <c r="I46" s="65"/>
      <c r="J46" s="65"/>
      <c r="K46" s="65"/>
      <c r="L46" s="392"/>
      <c r="M46" s="65"/>
      <c r="N46" s="65"/>
    </row>
    <row r="47" spans="1:14" s="63" customFormat="1" ht="23.25" customHeight="1">
      <c r="A47" s="394"/>
      <c r="B47" s="278">
        <f>SUM(Vorspeise!A27)</f>
        <v>6</v>
      </c>
      <c r="C47" s="279" t="str">
        <f>Vorspeise!B27</f>
        <v>EL</v>
      </c>
      <c r="D47" s="280" t="str">
        <f>Vorspeise!C27</f>
        <v>Raps- oder Nussöl</v>
      </c>
      <c r="E47" s="281">
        <f>Vorspeise!D27</f>
        <v>0</v>
      </c>
      <c r="F47" s="372" t="s">
        <v>52</v>
      </c>
      <c r="G47" s="281"/>
      <c r="I47" s="65"/>
      <c r="J47" s="65"/>
      <c r="K47" s="65"/>
      <c r="L47" s="392"/>
      <c r="M47" s="65"/>
      <c r="N47" s="65"/>
    </row>
    <row r="48" spans="1:14" s="63" customFormat="1" ht="23.25" customHeight="1">
      <c r="A48" s="282"/>
      <c r="B48" s="278">
        <f>Suppe!A15</f>
        <v>0.4</v>
      </c>
      <c r="C48" s="279" t="str">
        <f>Suppe!B15</f>
        <v>Kg</v>
      </c>
      <c r="D48" s="280" t="str">
        <f>Suppe!C15</f>
        <v>Räucherlachs in Streifen</v>
      </c>
      <c r="E48" s="281">
        <f>Suppe!D15</f>
        <v>0</v>
      </c>
      <c r="F48" s="393" t="s">
        <v>65</v>
      </c>
      <c r="G48" s="281"/>
      <c r="I48" s="65"/>
      <c r="J48" s="65"/>
      <c r="K48" s="65"/>
      <c r="L48" s="392"/>
      <c r="M48" s="65"/>
      <c r="N48" s="65"/>
    </row>
    <row r="49" spans="1:14" s="63" customFormat="1" ht="23.25" customHeight="1">
      <c r="A49" s="394"/>
      <c r="B49" s="278">
        <f>SUM(Vorspeise!A7)</f>
        <v>0.45</v>
      </c>
      <c r="C49" s="279" t="str">
        <f>Vorspeise!B7</f>
        <v>Kg</v>
      </c>
      <c r="D49" s="280" t="str">
        <f>Vorspeise!C7</f>
        <v>rote Linsen</v>
      </c>
      <c r="E49" s="281">
        <f>Vorspeise!D7</f>
        <v>0</v>
      </c>
      <c r="F49" s="372" t="s">
        <v>52</v>
      </c>
      <c r="G49" s="281"/>
      <c r="I49" s="65"/>
      <c r="J49" s="65"/>
      <c r="K49" s="65"/>
      <c r="L49" s="392"/>
      <c r="M49" s="65"/>
      <c r="N49" s="65"/>
    </row>
    <row r="50" spans="1:14" s="63" customFormat="1" ht="23.25" customHeight="1">
      <c r="A50" s="394"/>
      <c r="B50" s="278">
        <f>Beilage!A6</f>
        <v>1</v>
      </c>
      <c r="C50" s="278" t="str">
        <f>Beilage!B6</f>
        <v>Kg</v>
      </c>
      <c r="D50" s="283" t="str">
        <f>Beilage!C6</f>
        <v>Rüebli</v>
      </c>
      <c r="E50" s="283">
        <f>Beilage!D6</f>
        <v>0</v>
      </c>
      <c r="F50" s="372" t="s">
        <v>52</v>
      </c>
      <c r="G50" s="278"/>
      <c r="I50" s="65"/>
      <c r="J50" s="65"/>
      <c r="K50" s="65"/>
      <c r="L50" s="392"/>
      <c r="M50" s="65"/>
      <c r="N50" s="65"/>
    </row>
    <row r="51" spans="1:14" s="63" customFormat="1" ht="23.25" customHeight="1">
      <c r="A51" s="282"/>
      <c r="B51" s="278">
        <f>SUM(Dessert2!A10)</f>
        <v>0.5</v>
      </c>
      <c r="C51" s="279" t="str">
        <f>Dessert2!B10</f>
        <v>Kg</v>
      </c>
      <c r="D51" s="280" t="str">
        <f>Dessert2!C10</f>
        <v>Rüebli, geschält, fein gerieben</v>
      </c>
      <c r="E51" s="281"/>
      <c r="F51" s="376" t="s">
        <v>64</v>
      </c>
      <c r="G51" s="281"/>
      <c r="I51" s="65"/>
      <c r="J51" s="65"/>
      <c r="K51" s="65"/>
      <c r="L51" s="392"/>
      <c r="M51" s="65"/>
      <c r="N51" s="65"/>
    </row>
    <row r="52" spans="1:14" s="63" customFormat="1" ht="23.25" customHeight="1">
      <c r="A52" s="282"/>
      <c r="B52" s="278">
        <f>SUM(Dessert2!A6)</f>
        <v>2</v>
      </c>
      <c r="C52" s="279" t="str">
        <f>Dessert2!B6</f>
        <v>Prise</v>
      </c>
      <c r="D52" s="280" t="str">
        <f>Dessert2!C6</f>
        <v>Salz</v>
      </c>
      <c r="E52" s="281"/>
      <c r="F52" s="376" t="s">
        <v>64</v>
      </c>
      <c r="G52" s="281"/>
      <c r="I52" s="65"/>
      <c r="J52" s="65"/>
      <c r="K52" s="65"/>
      <c r="L52" s="392"/>
      <c r="M52" s="65"/>
      <c r="N52" s="65"/>
    </row>
    <row r="53" spans="1:14" s="63" customFormat="1" ht="23.25" customHeight="1">
      <c r="A53" s="394"/>
      <c r="B53" s="278">
        <f>SUM(Vorspeise!A10)</f>
        <v>1.5</v>
      </c>
      <c r="C53" s="279" t="str">
        <f>Vorspeise!B10</f>
        <v>TL</v>
      </c>
      <c r="D53" s="280" t="str">
        <f>Vorspeise!C10</f>
        <v>Salz</v>
      </c>
      <c r="E53" s="281">
        <f>Vorspeise!D10</f>
        <v>0</v>
      </c>
      <c r="F53" s="372" t="s">
        <v>52</v>
      </c>
      <c r="G53" s="281"/>
      <c r="I53" s="65"/>
      <c r="J53" s="65"/>
      <c r="K53" s="65"/>
      <c r="L53" s="392"/>
      <c r="M53" s="65"/>
      <c r="N53" s="65"/>
    </row>
    <row r="54" spans="1:14" s="63" customFormat="1" ht="23.25" customHeight="1">
      <c r="A54" s="282"/>
      <c r="B54" s="278">
        <f>Suppe!A17</f>
        <v>0</v>
      </c>
      <c r="C54" s="279">
        <f>Suppe!B17</f>
        <v>0</v>
      </c>
      <c r="D54" s="280" t="str">
        <f>Suppe!C17</f>
        <v>Schnittlauch für die Garniture</v>
      </c>
      <c r="E54" s="281">
        <f>Suppe!D17</f>
        <v>0</v>
      </c>
      <c r="F54" s="290" t="s">
        <v>65</v>
      </c>
      <c r="G54" s="281"/>
      <c r="H54" s="86"/>
      <c r="I54" s="65"/>
      <c r="J54" s="65"/>
      <c r="K54" s="65"/>
      <c r="L54" s="392"/>
      <c r="M54" s="65"/>
      <c r="N54" s="65"/>
    </row>
    <row r="55" spans="1:14" s="63" customFormat="1" ht="23.25" customHeight="1">
      <c r="A55" s="394"/>
      <c r="B55" s="278">
        <f>SUM(Vorspeise!A17)</f>
        <v>6</v>
      </c>
      <c r="C55" s="279" t="str">
        <f>Vorspeise!B17</f>
        <v>EL</v>
      </c>
      <c r="D55" s="280" t="str">
        <f>Vorspeise!C17</f>
        <v>Tomatenpüre Tube</v>
      </c>
      <c r="E55" s="281">
        <f>Vorspeise!D17</f>
        <v>0</v>
      </c>
      <c r="F55" s="372" t="s">
        <v>52</v>
      </c>
      <c r="G55" s="281"/>
      <c r="H55" s="86"/>
      <c r="I55" s="65"/>
      <c r="J55" s="65"/>
      <c r="K55" s="65"/>
      <c r="L55" s="392"/>
      <c r="M55" s="65"/>
      <c r="N55" s="65"/>
    </row>
    <row r="56" spans="1:14" s="63" customFormat="1" ht="23.25" customHeight="1">
      <c r="A56" s="282"/>
      <c r="B56" s="278">
        <f>Suppe!A12</f>
        <v>2</v>
      </c>
      <c r="C56" s="279" t="str">
        <f>Suppe!B12</f>
        <v>TL</v>
      </c>
      <c r="D56" s="280" t="str">
        <f>Suppe!C12</f>
        <v>Wasabi Paste</v>
      </c>
      <c r="E56" s="281">
        <f>Suppe!D12</f>
        <v>0</v>
      </c>
      <c r="F56" s="290" t="s">
        <v>65</v>
      </c>
      <c r="G56" s="281"/>
      <c r="H56" s="86"/>
      <c r="I56" s="65"/>
      <c r="J56" s="65"/>
      <c r="K56" s="65"/>
      <c r="L56" s="392"/>
      <c r="M56" s="65"/>
      <c r="N56" s="65"/>
    </row>
    <row r="57" spans="1:14" s="63" customFormat="1" ht="23.25" customHeight="1">
      <c r="A57" s="394"/>
      <c r="B57" s="278">
        <f>SUM(Vorspeise!A8)</f>
        <v>1.65</v>
      </c>
      <c r="C57" s="279" t="str">
        <f>Vorspeise!B8</f>
        <v>Lt</v>
      </c>
      <c r="D57" s="280" t="str">
        <f>Vorspeise!C8</f>
        <v>Wasser</v>
      </c>
      <c r="E57" s="281">
        <f>Vorspeise!D8</f>
        <v>0</v>
      </c>
      <c r="F57" s="372" t="s">
        <v>52</v>
      </c>
      <c r="G57" s="281"/>
      <c r="H57" s="86"/>
      <c r="I57" s="65"/>
      <c r="J57" s="65"/>
      <c r="K57" s="65"/>
      <c r="L57" s="392"/>
      <c r="M57" s="65"/>
      <c r="N57" s="65"/>
    </row>
    <row r="58" spans="1:14" s="63" customFormat="1" ht="23.25" customHeight="1">
      <c r="A58" s="394"/>
      <c r="B58" s="278">
        <f>SUM(Vorspeise!A25)</f>
        <v>0.15</v>
      </c>
      <c r="C58" s="279">
        <f>Vorspeise!B25</f>
        <v>0</v>
      </c>
      <c r="D58" s="280" t="str">
        <f>Vorspeise!C25</f>
        <v>wenig Salz / Pfeffer aus der Mühle</v>
      </c>
      <c r="E58" s="281">
        <f>Vorspeise!D25</f>
        <v>0</v>
      </c>
      <c r="F58" s="372" t="s">
        <v>52</v>
      </c>
      <c r="G58" s="281"/>
      <c r="H58" s="86"/>
      <c r="I58" s="65"/>
      <c r="J58" s="65"/>
      <c r="K58" s="65"/>
      <c r="L58" s="392"/>
      <c r="M58" s="65"/>
      <c r="N58" s="65"/>
    </row>
    <row r="59" spans="1:14" s="63" customFormat="1" ht="23.25" customHeight="1">
      <c r="A59" s="282"/>
      <c r="B59" s="278">
        <f>SUM(Dessert2!A9)</f>
        <v>2</v>
      </c>
      <c r="C59" s="279" t="str">
        <f>Dessert2!B9</f>
        <v>TL</v>
      </c>
      <c r="D59" s="280" t="str">
        <f>Dessert2!C9</f>
        <v>Zimt</v>
      </c>
      <c r="E59" s="281"/>
      <c r="F59" s="376" t="s">
        <v>64</v>
      </c>
      <c r="G59" s="281"/>
      <c r="H59" s="86"/>
      <c r="I59" s="65"/>
      <c r="J59" s="65"/>
      <c r="K59" s="65"/>
      <c r="L59" s="392"/>
      <c r="M59" s="65"/>
      <c r="N59" s="65"/>
    </row>
    <row r="60" spans="1:14" s="63" customFormat="1" ht="23.25" customHeight="1">
      <c r="A60" s="394"/>
      <c r="B60" s="278">
        <f>SUM(Vorspeise!A18)</f>
        <v>1.5</v>
      </c>
      <c r="C60" s="279" t="str">
        <f>Vorspeise!B18</f>
        <v>Stk</v>
      </c>
      <c r="D60" s="280" t="str">
        <f>Vorspeise!C18</f>
        <v>Zitrone</v>
      </c>
      <c r="E60" s="281">
        <f>Vorspeise!D18</f>
        <v>0</v>
      </c>
      <c r="F60" s="372" t="s">
        <v>52</v>
      </c>
      <c r="G60" s="281"/>
      <c r="H60" s="86"/>
      <c r="I60" s="65"/>
      <c r="J60" s="65"/>
      <c r="K60" s="65"/>
      <c r="L60" s="392"/>
      <c r="M60" s="65"/>
      <c r="N60" s="65"/>
    </row>
    <row r="61" spans="1:14" s="63" customFormat="1" ht="23.25" customHeight="1">
      <c r="A61" s="282"/>
      <c r="B61" s="278">
        <f>SUM(Dessert2!A8)</f>
        <v>2</v>
      </c>
      <c r="C61" s="279" t="str">
        <f>Dessert2!B8</f>
        <v>Stk</v>
      </c>
      <c r="D61" s="280" t="str">
        <f>Dessert2!C8</f>
        <v>Zitrone, abgeriebene Schale</v>
      </c>
      <c r="E61" s="281"/>
      <c r="F61" s="376" t="s">
        <v>64</v>
      </c>
      <c r="G61" s="281"/>
      <c r="H61" s="86"/>
      <c r="I61" s="65"/>
      <c r="J61" s="65"/>
      <c r="K61" s="65"/>
      <c r="L61" s="392"/>
      <c r="M61" s="65"/>
      <c r="N61" s="65"/>
    </row>
    <row r="62" spans="1:14" s="63" customFormat="1" ht="23.25" customHeight="1">
      <c r="A62" s="394"/>
      <c r="B62" s="278">
        <f>SUM(Vorspeise!A29)</f>
        <v>1.5</v>
      </c>
      <c r="C62" s="279" t="str">
        <f>Vorspeise!B29</f>
        <v>Stk</v>
      </c>
      <c r="D62" s="280" t="str">
        <f>Vorspeise!C29</f>
        <v>Zitronen Abrieb</v>
      </c>
      <c r="E62" s="281" t="str">
        <f>Vorspeise!D29</f>
        <v>Garniture</v>
      </c>
      <c r="F62" s="372" t="s">
        <v>52</v>
      </c>
      <c r="G62" s="281"/>
      <c r="H62" s="86"/>
      <c r="I62" s="65"/>
      <c r="J62" s="65"/>
      <c r="K62" s="65"/>
      <c r="L62" s="392"/>
      <c r="M62" s="65"/>
      <c r="N62" s="65"/>
    </row>
    <row r="63" spans="1:14" s="63" customFormat="1" ht="23.25" customHeight="1">
      <c r="A63" s="282"/>
      <c r="B63" s="278">
        <f>SUM(Dessert2!A7)</f>
        <v>0.3</v>
      </c>
      <c r="C63" s="279" t="str">
        <f>Dessert2!B7</f>
        <v>Kg</v>
      </c>
      <c r="D63" s="280" t="str">
        <f>Dessert2!C7</f>
        <v>Zucker</v>
      </c>
      <c r="E63" s="281"/>
      <c r="F63" s="376" t="s">
        <v>64</v>
      </c>
      <c r="G63" s="281"/>
      <c r="H63" s="86"/>
      <c r="I63" s="65"/>
      <c r="J63" s="65"/>
      <c r="K63" s="65"/>
      <c r="L63" s="392"/>
      <c r="M63" s="65"/>
      <c r="N63" s="65"/>
    </row>
    <row r="64" spans="1:14" s="63" customFormat="1" ht="23.25" customHeight="1">
      <c r="A64" s="282"/>
      <c r="B64" s="278">
        <f>Suppe!A5</f>
        <v>2</v>
      </c>
      <c r="C64" s="279" t="str">
        <f>Suppe!B5</f>
        <v>Stk</v>
      </c>
      <c r="D64" s="280" t="str">
        <f>Suppe!C5</f>
        <v>Zwiebel</v>
      </c>
      <c r="E64" s="281">
        <f>Suppe!D5</f>
        <v>0</v>
      </c>
      <c r="F64" s="290" t="s">
        <v>65</v>
      </c>
      <c r="G64" s="281"/>
      <c r="I64" s="65"/>
      <c r="J64" s="65"/>
      <c r="K64" s="65"/>
      <c r="L64" s="392"/>
      <c r="M64" s="65"/>
      <c r="N64" s="65"/>
    </row>
    <row r="65" spans="1:14" s="63" customFormat="1" ht="23.25" customHeight="1" thickBot="1">
      <c r="A65" s="406"/>
      <c r="B65" s="395">
        <f>SUM(Vorspeise!A4)</f>
        <v>3</v>
      </c>
      <c r="C65" s="396" t="str">
        <f>Vorspeise!B4</f>
        <v>Stk</v>
      </c>
      <c r="D65" s="397" t="str">
        <f>Vorspeise!C4</f>
        <v>Zwiebel, gehackt</v>
      </c>
      <c r="E65" s="398">
        <f>Vorspeise!D4</f>
        <v>0</v>
      </c>
      <c r="F65" s="408" t="s">
        <v>52</v>
      </c>
      <c r="G65" s="410"/>
      <c r="I65" s="65"/>
      <c r="J65" s="65"/>
      <c r="K65" s="65"/>
      <c r="L65" s="392"/>
      <c r="M65" s="65"/>
      <c r="N65" s="65"/>
    </row>
    <row r="66" spans="1:14" ht="23.25" customHeight="1" thickTop="1">
      <c r="A66" s="139"/>
      <c r="B66" s="367" t="str">
        <f>Einkaufsliste!A219</f>
        <v>Paristte dunkel für Suppe</v>
      </c>
      <c r="C66" s="367"/>
      <c r="D66" s="369"/>
      <c r="E66" s="369"/>
      <c r="F66" s="368"/>
      <c r="G66" s="284"/>
    </row>
    <row r="67" spans="1:14" ht="23.25" customHeight="1">
      <c r="A67" s="139"/>
      <c r="B67" s="367" t="str">
        <f>Einkaufsliste!A220</f>
        <v>Marzipan für Desseret</v>
      </c>
      <c r="C67" s="285"/>
      <c r="D67" s="287"/>
      <c r="E67" s="287"/>
      <c r="F67" s="286"/>
      <c r="G67" s="284"/>
    </row>
    <row r="68" spans="1:14" ht="23.25" customHeight="1">
      <c r="A68" s="139"/>
      <c r="B68" s="367" t="str">
        <f>Einkaufsliste!A221</f>
        <v>Menukarten Ernesto</v>
      </c>
      <c r="C68" s="285"/>
      <c r="D68" s="287"/>
      <c r="E68" s="287"/>
      <c r="F68" s="286"/>
      <c r="G68" s="284"/>
    </row>
    <row r="69" spans="1:14" ht="23.25" customHeight="1">
      <c r="A69" s="139"/>
      <c r="B69" s="367" t="str">
        <f>Einkaufsliste!A222</f>
        <v>Tischdekoration Frauen</v>
      </c>
      <c r="C69" s="285"/>
      <c r="D69" s="287"/>
      <c r="E69" s="287"/>
      <c r="F69" s="286"/>
      <c r="G69" s="284"/>
    </row>
    <row r="70" spans="1:14" ht="23.25" customHeight="1">
      <c r="A70" s="374" t="s">
        <v>320</v>
      </c>
      <c r="B70" s="367" t="str">
        <f>Einkaufsliste!A223</f>
        <v xml:space="preserve">Löffel für Senf JP </v>
      </c>
      <c r="C70" s="203"/>
      <c r="D70" s="205"/>
      <c r="E70" s="205"/>
      <c r="F70" s="204"/>
      <c r="G70" s="284"/>
    </row>
    <row r="71" spans="1:14" ht="23.25" customHeight="1">
      <c r="A71" s="374" t="s">
        <v>320</v>
      </c>
      <c r="B71" s="367" t="str">
        <f>Einkaufsliste!A224</f>
        <v xml:space="preserve">Messer JP </v>
      </c>
      <c r="C71" s="203"/>
      <c r="D71" s="205"/>
      <c r="E71" s="205"/>
      <c r="F71" s="204"/>
      <c r="G71" s="284"/>
    </row>
    <row r="72" spans="1:14" ht="23.25" customHeight="1">
      <c r="A72" s="371"/>
      <c r="B72" s="367" t="s">
        <v>323</v>
      </c>
      <c r="C72" s="203"/>
      <c r="D72" s="205"/>
      <c r="E72" s="205"/>
      <c r="F72" s="204"/>
      <c r="G72" s="370" t="s">
        <v>52</v>
      </c>
    </row>
    <row r="73" spans="1:14" ht="18.75" customHeight="1">
      <c r="A73" s="210"/>
      <c r="B73" s="207"/>
      <c r="C73" s="207"/>
      <c r="D73" s="209"/>
      <c r="E73" s="209"/>
      <c r="F73" s="208"/>
      <c r="G73" s="208"/>
    </row>
  </sheetData>
  <sortState ref="A2:G65">
    <sortCondition ref="D2:D65"/>
  </sortState>
  <pageMargins left="0.765625" right="0.23622047244094491" top="0.41452991452991456" bottom="0.21770833333333334" header="0.23622047244094491" footer="0.19685039370078741"/>
  <pageSetup paperSize="9" scale="97" fitToHeight="7" orientation="portrait" horizontalDpi="4294967293"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K32"/>
  <sheetViews>
    <sheetView zoomScaleNormal="100" workbookViewId="0">
      <selection activeCell="H6" sqref="H6"/>
    </sheetView>
  </sheetViews>
  <sheetFormatPr baseColWidth="10" defaultColWidth="11.42578125" defaultRowHeight="30" customHeight="1"/>
  <cols>
    <col min="1" max="1" width="9.7109375" style="89" customWidth="1"/>
    <col min="2" max="2" width="21.7109375" style="48" customWidth="1"/>
    <col min="3" max="3" width="16.140625" customWidth="1"/>
    <col min="4" max="5" width="11.5703125" style="4" customWidth="1"/>
    <col min="6" max="6" width="10.42578125" customWidth="1"/>
    <col min="7" max="7" width="14.140625" customWidth="1"/>
    <col min="8" max="8" width="37.42578125" customWidth="1"/>
  </cols>
  <sheetData>
    <row r="1" spans="1:11" ht="37.5" customHeight="1">
      <c r="A1" s="321"/>
      <c r="B1" s="321" t="s">
        <v>274</v>
      </c>
      <c r="C1" s="322" t="s">
        <v>275</v>
      </c>
    </row>
    <row r="2" spans="1:11" ht="41.25" customHeight="1">
      <c r="B2" s="526"/>
      <c r="C2" s="526"/>
      <c r="D2" s="526"/>
      <c r="E2" s="526"/>
      <c r="F2" s="526"/>
      <c r="G2" s="526"/>
      <c r="I2" s="323"/>
      <c r="J2" s="323"/>
      <c r="K2" s="323"/>
    </row>
    <row r="3" spans="1:11" ht="9" customHeight="1">
      <c r="A3" s="322"/>
      <c r="B3" s="324"/>
      <c r="C3" s="325"/>
      <c r="D3" s="326"/>
      <c r="E3" s="326"/>
      <c r="F3" s="325"/>
    </row>
    <row r="4" spans="1:11" ht="25.5">
      <c r="A4" s="327" t="s">
        <v>2</v>
      </c>
      <c r="B4" s="328"/>
      <c r="C4" s="329" t="s">
        <v>336</v>
      </c>
      <c r="D4" s="330" t="s">
        <v>335</v>
      </c>
      <c r="E4" s="330" t="s">
        <v>327</v>
      </c>
      <c r="F4" s="329" t="s">
        <v>276</v>
      </c>
      <c r="G4" s="329" t="s">
        <v>277</v>
      </c>
    </row>
    <row r="5" spans="1:11" ht="31.5" customHeight="1">
      <c r="A5" s="331" t="s">
        <v>31</v>
      </c>
      <c r="B5" s="332" t="s">
        <v>126</v>
      </c>
      <c r="C5" s="333" t="s">
        <v>278</v>
      </c>
      <c r="D5" s="334" t="s">
        <v>279</v>
      </c>
      <c r="E5" s="334" t="s">
        <v>328</v>
      </c>
      <c r="F5" s="335">
        <v>18.3</v>
      </c>
      <c r="G5" s="527" t="s">
        <v>280</v>
      </c>
      <c r="H5" s="211"/>
    </row>
    <row r="6" spans="1:11" ht="31.5" customHeight="1">
      <c r="A6" s="336" t="s">
        <v>31</v>
      </c>
      <c r="B6" s="337" t="s">
        <v>141</v>
      </c>
      <c r="C6" s="338" t="s">
        <v>278</v>
      </c>
      <c r="D6" s="339" t="s">
        <v>279</v>
      </c>
      <c r="E6" s="339" t="s">
        <v>328</v>
      </c>
      <c r="F6" s="340"/>
      <c r="G6" s="528"/>
      <c r="H6" s="211"/>
    </row>
    <row r="7" spans="1:11" ht="31.5" customHeight="1">
      <c r="A7" s="341"/>
      <c r="B7" s="342" t="s">
        <v>281</v>
      </c>
      <c r="C7" s="343"/>
      <c r="D7" s="344" t="s">
        <v>282</v>
      </c>
      <c r="E7" s="344"/>
      <c r="F7" s="345">
        <v>19</v>
      </c>
      <c r="G7" s="346"/>
    </row>
    <row r="8" spans="1:11" ht="40.5" customHeight="1">
      <c r="A8" s="347" t="s">
        <v>32</v>
      </c>
      <c r="B8" s="348" t="s">
        <v>142</v>
      </c>
      <c r="C8" s="349" t="s">
        <v>283</v>
      </c>
      <c r="D8" s="350" t="s">
        <v>65</v>
      </c>
      <c r="E8" s="350" t="s">
        <v>329</v>
      </c>
      <c r="F8" s="351">
        <v>19.149999999999999</v>
      </c>
      <c r="G8" s="349" t="s">
        <v>284</v>
      </c>
      <c r="H8" s="211"/>
    </row>
    <row r="9" spans="1:11" ht="39" customHeight="1">
      <c r="A9" s="331" t="s">
        <v>30</v>
      </c>
      <c r="B9" s="332" t="s">
        <v>285</v>
      </c>
      <c r="C9" s="333" t="s">
        <v>286</v>
      </c>
      <c r="D9" s="334" t="s">
        <v>279</v>
      </c>
      <c r="E9" s="377" t="s">
        <v>330</v>
      </c>
      <c r="F9" s="335">
        <v>19.3</v>
      </c>
      <c r="G9" s="333" t="s">
        <v>324</v>
      </c>
      <c r="H9" s="211"/>
    </row>
    <row r="10" spans="1:11" ht="42.75" customHeight="1">
      <c r="A10" s="352" t="s">
        <v>25</v>
      </c>
      <c r="B10" s="353" t="s">
        <v>287</v>
      </c>
      <c r="C10" s="354" t="s">
        <v>288</v>
      </c>
      <c r="D10" s="355" t="s">
        <v>279</v>
      </c>
      <c r="E10" s="377" t="s">
        <v>331</v>
      </c>
      <c r="F10" s="356">
        <v>20</v>
      </c>
      <c r="G10" s="354" t="s">
        <v>289</v>
      </c>
      <c r="H10" s="211"/>
    </row>
    <row r="11" spans="1:11" ht="31.5" customHeight="1">
      <c r="A11" s="357" t="s">
        <v>33</v>
      </c>
      <c r="B11" s="358" t="s">
        <v>290</v>
      </c>
      <c r="C11" s="359" t="s">
        <v>291</v>
      </c>
      <c r="D11" s="359" t="s">
        <v>279</v>
      </c>
      <c r="E11" s="359" t="s">
        <v>328</v>
      </c>
      <c r="F11" s="360">
        <v>20.3</v>
      </c>
      <c r="G11" s="359" t="s">
        <v>292</v>
      </c>
      <c r="H11" s="211"/>
    </row>
    <row r="12" spans="1:11" ht="25.5" customHeight="1">
      <c r="A12" s="336"/>
      <c r="B12" s="337" t="s">
        <v>293</v>
      </c>
      <c r="C12" s="338"/>
      <c r="D12" s="338"/>
      <c r="E12" s="338" t="s">
        <v>328</v>
      </c>
      <c r="F12" s="340"/>
      <c r="G12" s="338"/>
      <c r="H12" s="211"/>
    </row>
    <row r="13" spans="1:11" ht="33" customHeight="1">
      <c r="A13" s="361" t="s">
        <v>294</v>
      </c>
      <c r="B13" s="362" t="s">
        <v>295</v>
      </c>
      <c r="C13" s="363" t="s">
        <v>296</v>
      </c>
      <c r="D13" s="363" t="s">
        <v>65</v>
      </c>
      <c r="E13" s="375" t="s">
        <v>328</v>
      </c>
      <c r="F13" s="364">
        <v>21</v>
      </c>
      <c r="G13" s="363"/>
      <c r="H13" s="211"/>
    </row>
    <row r="14" spans="1:11" ht="36" customHeight="1">
      <c r="A14" s="347" t="s">
        <v>11</v>
      </c>
      <c r="B14" s="348" t="s">
        <v>35</v>
      </c>
      <c r="C14" s="349" t="s">
        <v>297</v>
      </c>
      <c r="D14" s="349" t="s">
        <v>279</v>
      </c>
      <c r="E14" s="349" t="s">
        <v>328</v>
      </c>
      <c r="F14" s="351">
        <v>21.3</v>
      </c>
      <c r="G14" s="349"/>
      <c r="H14" s="211" t="s">
        <v>298</v>
      </c>
    </row>
    <row r="15" spans="1:11" ht="32.25" customHeight="1">
      <c r="A15" s="331"/>
      <c r="B15" s="332" t="s">
        <v>299</v>
      </c>
      <c r="C15" s="333"/>
      <c r="D15" s="333"/>
      <c r="E15" s="333" t="s">
        <v>328</v>
      </c>
      <c r="F15" s="335"/>
      <c r="G15" s="333"/>
      <c r="H15" s="211"/>
    </row>
    <row r="16" spans="1:11" ht="34.5" customHeight="1">
      <c r="A16" s="336"/>
      <c r="B16" s="337" t="s">
        <v>300</v>
      </c>
      <c r="C16" s="338"/>
      <c r="D16" s="338" t="s">
        <v>65</v>
      </c>
      <c r="E16" s="378" t="s">
        <v>331</v>
      </c>
      <c r="F16" s="340"/>
      <c r="G16" s="338"/>
      <c r="H16" s="211"/>
    </row>
    <row r="17" spans="1:8" ht="27" customHeight="1">
      <c r="A17" s="347" t="s">
        <v>36</v>
      </c>
      <c r="B17" s="348" t="s">
        <v>154</v>
      </c>
      <c r="C17" s="349" t="s">
        <v>301</v>
      </c>
      <c r="D17" s="349" t="s">
        <v>279</v>
      </c>
      <c r="E17" s="349" t="s">
        <v>332</v>
      </c>
      <c r="F17" s="351">
        <v>22.15</v>
      </c>
      <c r="G17" s="349"/>
    </row>
    <row r="18" spans="1:8" ht="23.25" customHeight="1">
      <c r="A18" s="331"/>
      <c r="B18" s="332" t="s">
        <v>302</v>
      </c>
      <c r="C18" s="333" t="s">
        <v>303</v>
      </c>
      <c r="D18" s="333" t="s">
        <v>304</v>
      </c>
      <c r="E18" s="333" t="s">
        <v>328</v>
      </c>
      <c r="F18" s="335"/>
      <c r="G18" s="333"/>
      <c r="H18" s="211"/>
    </row>
    <row r="19" spans="1:8" ht="23.25" customHeight="1">
      <c r="A19" s="331"/>
      <c r="B19" s="332" t="s">
        <v>95</v>
      </c>
      <c r="C19" s="333"/>
      <c r="D19" s="333"/>
      <c r="E19" s="333" t="s">
        <v>329</v>
      </c>
      <c r="F19" s="335"/>
      <c r="G19" s="333"/>
      <c r="H19" s="211"/>
    </row>
    <row r="20" spans="1:8" ht="27.75" customHeight="1">
      <c r="A20" s="331"/>
      <c r="B20" s="332" t="s">
        <v>305</v>
      </c>
      <c r="C20" s="333"/>
      <c r="D20" s="333" t="s">
        <v>64</v>
      </c>
      <c r="E20" s="333" t="s">
        <v>333</v>
      </c>
      <c r="F20" s="335"/>
      <c r="G20" s="333"/>
      <c r="H20" s="211"/>
    </row>
    <row r="21" spans="1:8" ht="23.25" customHeight="1">
      <c r="A21" s="336"/>
      <c r="B21" s="337" t="s">
        <v>306</v>
      </c>
      <c r="C21" s="338"/>
      <c r="D21" s="338" t="s">
        <v>307</v>
      </c>
      <c r="E21" s="338" t="s">
        <v>334</v>
      </c>
      <c r="F21" s="340"/>
      <c r="G21" s="338"/>
      <c r="H21" s="211"/>
    </row>
    <row r="22" spans="1:8" ht="23.25" customHeight="1">
      <c r="A22" s="347" t="s">
        <v>151</v>
      </c>
      <c r="B22" s="348" t="s">
        <v>136</v>
      </c>
      <c r="C22" s="349" t="s">
        <v>308</v>
      </c>
      <c r="D22" s="349" t="s">
        <v>279</v>
      </c>
      <c r="E22" s="349" t="s">
        <v>328</v>
      </c>
      <c r="F22" s="351" t="s">
        <v>319</v>
      </c>
      <c r="G22" s="349"/>
      <c r="H22" s="211"/>
    </row>
    <row r="23" spans="1:8" ht="23.25" customHeight="1">
      <c r="A23" s="352"/>
      <c r="B23" s="353" t="s">
        <v>110</v>
      </c>
      <c r="C23" s="354"/>
      <c r="D23" s="354"/>
      <c r="E23" s="354" t="s">
        <v>328</v>
      </c>
      <c r="F23" s="356"/>
      <c r="G23" s="354"/>
      <c r="H23" s="211"/>
    </row>
    <row r="24" spans="1:8" ht="23.25" customHeight="1">
      <c r="A24" s="352"/>
      <c r="B24" s="353" t="s">
        <v>111</v>
      </c>
      <c r="C24" s="354"/>
      <c r="D24" s="354"/>
      <c r="E24" s="354" t="s">
        <v>328</v>
      </c>
      <c r="F24" s="356"/>
      <c r="G24" s="354"/>
    </row>
    <row r="25" spans="1:8" ht="23.25" customHeight="1">
      <c r="A25" s="352"/>
      <c r="B25" s="353" t="s">
        <v>112</v>
      </c>
      <c r="C25" s="354"/>
      <c r="D25" s="354"/>
      <c r="E25" s="354" t="s">
        <v>328</v>
      </c>
      <c r="F25" s="356"/>
      <c r="G25" s="354"/>
    </row>
    <row r="26" spans="1:8" ht="23.25" customHeight="1">
      <c r="A26" s="352"/>
      <c r="B26" s="353" t="s">
        <v>309</v>
      </c>
      <c r="C26" s="354" t="s">
        <v>310</v>
      </c>
      <c r="D26" s="354" t="s">
        <v>307</v>
      </c>
      <c r="E26" s="354" t="s">
        <v>328</v>
      </c>
      <c r="F26" s="356"/>
      <c r="G26" s="354"/>
    </row>
    <row r="27" spans="1:8" ht="27" customHeight="1">
      <c r="A27" s="352"/>
      <c r="B27" s="353" t="s">
        <v>113</v>
      </c>
      <c r="C27" s="354" t="s">
        <v>311</v>
      </c>
      <c r="D27" s="354" t="s">
        <v>65</v>
      </c>
      <c r="E27" s="354" t="s">
        <v>328</v>
      </c>
      <c r="F27" s="356"/>
      <c r="G27" s="354"/>
    </row>
    <row r="28" spans="1:8" ht="23.25" customHeight="1">
      <c r="A28" s="336"/>
      <c r="B28" s="337" t="s">
        <v>312</v>
      </c>
      <c r="C28" s="338"/>
      <c r="D28" s="338"/>
      <c r="E28" s="338" t="s">
        <v>328</v>
      </c>
      <c r="F28" s="340"/>
      <c r="G28" s="338"/>
    </row>
    <row r="29" spans="1:8" ht="30" customHeight="1">
      <c r="A29" s="365"/>
      <c r="B29" s="366"/>
    </row>
    <row r="30" spans="1:8" ht="30" customHeight="1">
      <c r="A30" s="365"/>
      <c r="B30" s="366"/>
    </row>
    <row r="31" spans="1:8" ht="30" customHeight="1">
      <c r="A31" s="365"/>
      <c r="B31" s="366"/>
    </row>
    <row r="32" spans="1:8" ht="30" customHeight="1">
      <c r="A32" s="365"/>
      <c r="B32" s="366"/>
    </row>
  </sheetData>
  <mergeCells count="2">
    <mergeCell ref="B2:G2"/>
    <mergeCell ref="G5:G6"/>
  </mergeCells>
  <pageMargins left="0.72916666666666663" right="9.375E-2" top="0.39583333333333331" bottom="0.19685039370078741" header="0.51181102362204722" footer="0.51181102362204722"/>
  <pageSetup paperSize="9" orientation="portrait" horizontalDpi="4294967293"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I32"/>
  <sheetViews>
    <sheetView zoomScaleNormal="100" workbookViewId="0">
      <selection activeCell="C2" sqref="C2:F2"/>
    </sheetView>
  </sheetViews>
  <sheetFormatPr baseColWidth="10" defaultColWidth="11.42578125" defaultRowHeight="30" customHeight="1"/>
  <cols>
    <col min="1" max="1" width="9.7109375" style="89" customWidth="1"/>
    <col min="2" max="2" width="23.5703125" style="48" customWidth="1"/>
    <col min="3" max="3" width="16.140625" customWidth="1"/>
    <col min="4" max="4" width="12.28515625" style="4" customWidth="1"/>
    <col min="5" max="5" width="11.42578125" style="4" customWidth="1"/>
    <col min="6" max="6" width="14.140625" customWidth="1"/>
  </cols>
  <sheetData>
    <row r="1" spans="1:9" ht="37.5" customHeight="1">
      <c r="A1" s="321"/>
      <c r="B1" s="321" t="s">
        <v>274</v>
      </c>
      <c r="C1" s="322" t="s">
        <v>275</v>
      </c>
    </row>
    <row r="2" spans="1:9" ht="41.25" customHeight="1">
      <c r="B2" s="379"/>
      <c r="C2" s="529"/>
      <c r="D2" s="529"/>
      <c r="E2" s="529"/>
      <c r="F2" s="529"/>
      <c r="G2" s="323"/>
      <c r="H2" s="323"/>
      <c r="I2" s="323"/>
    </row>
    <row r="3" spans="1:9" ht="9" customHeight="1">
      <c r="A3" s="322"/>
      <c r="B3" s="324"/>
      <c r="C3" s="325"/>
      <c r="D3" s="326"/>
      <c r="E3" s="326"/>
    </row>
    <row r="4" spans="1:9" ht="12.75">
      <c r="A4" s="327" t="s">
        <v>2</v>
      </c>
      <c r="B4" s="328"/>
      <c r="C4" s="329" t="s">
        <v>336</v>
      </c>
      <c r="D4" s="330" t="s">
        <v>335</v>
      </c>
      <c r="E4" s="380" t="s">
        <v>327</v>
      </c>
      <c r="F4" s="329" t="s">
        <v>277</v>
      </c>
    </row>
    <row r="5" spans="1:9" ht="31.5" customHeight="1">
      <c r="A5" s="331" t="s">
        <v>31</v>
      </c>
      <c r="B5" s="332" t="s">
        <v>126</v>
      </c>
      <c r="C5" s="333" t="s">
        <v>278</v>
      </c>
      <c r="D5" s="334" t="s">
        <v>279</v>
      </c>
      <c r="E5" s="381" t="s">
        <v>328</v>
      </c>
      <c r="F5" s="527" t="s">
        <v>280</v>
      </c>
    </row>
    <row r="6" spans="1:9" ht="31.5" customHeight="1">
      <c r="A6" s="336" t="s">
        <v>31</v>
      </c>
      <c r="B6" s="337" t="s">
        <v>141</v>
      </c>
      <c r="C6" s="338" t="s">
        <v>278</v>
      </c>
      <c r="D6" s="339" t="s">
        <v>279</v>
      </c>
      <c r="E6" s="382" t="s">
        <v>328</v>
      </c>
      <c r="F6" s="528"/>
    </row>
    <row r="7" spans="1:9" ht="31.5" customHeight="1">
      <c r="A7" s="341"/>
      <c r="B7" s="342" t="s">
        <v>281</v>
      </c>
      <c r="C7" s="343"/>
      <c r="D7" s="344" t="s">
        <v>282</v>
      </c>
      <c r="E7" s="344"/>
      <c r="F7" s="346"/>
    </row>
    <row r="8" spans="1:9" ht="40.5" customHeight="1">
      <c r="A8" s="347" t="s">
        <v>32</v>
      </c>
      <c r="B8" s="348" t="s">
        <v>142</v>
      </c>
      <c r="C8" s="349" t="s">
        <v>283</v>
      </c>
      <c r="D8" s="350" t="s">
        <v>65</v>
      </c>
      <c r="E8" s="383" t="s">
        <v>329</v>
      </c>
      <c r="F8" s="349" t="s">
        <v>284</v>
      </c>
    </row>
    <row r="9" spans="1:9" ht="39" customHeight="1">
      <c r="A9" s="331" t="s">
        <v>30</v>
      </c>
      <c r="B9" s="332" t="s">
        <v>285</v>
      </c>
      <c r="C9" s="333" t="s">
        <v>286</v>
      </c>
      <c r="D9" s="334" t="s">
        <v>279</v>
      </c>
      <c r="E9" s="384" t="s">
        <v>330</v>
      </c>
      <c r="F9" s="333" t="s">
        <v>324</v>
      </c>
    </row>
    <row r="10" spans="1:9" ht="42.75" customHeight="1">
      <c r="A10" s="352" t="s">
        <v>25</v>
      </c>
      <c r="B10" s="353" t="s">
        <v>287</v>
      </c>
      <c r="C10" s="354" t="s">
        <v>288</v>
      </c>
      <c r="D10" s="355" t="s">
        <v>279</v>
      </c>
      <c r="E10" s="384" t="s">
        <v>331</v>
      </c>
      <c r="F10" s="354" t="s">
        <v>289</v>
      </c>
    </row>
    <row r="11" spans="1:9" ht="31.5" customHeight="1">
      <c r="A11" s="357" t="s">
        <v>33</v>
      </c>
      <c r="B11" s="358" t="s">
        <v>290</v>
      </c>
      <c r="C11" s="359" t="s">
        <v>291</v>
      </c>
      <c r="D11" s="359" t="s">
        <v>279</v>
      </c>
      <c r="E11" s="385" t="s">
        <v>328</v>
      </c>
      <c r="F11" s="359" t="s">
        <v>292</v>
      </c>
    </row>
    <row r="12" spans="1:9" ht="25.5" customHeight="1">
      <c r="A12" s="336"/>
      <c r="B12" s="337" t="s">
        <v>293</v>
      </c>
      <c r="C12" s="338"/>
      <c r="D12" s="338"/>
      <c r="E12" s="386" t="s">
        <v>328</v>
      </c>
      <c r="F12" s="338"/>
    </row>
    <row r="13" spans="1:9" ht="33" customHeight="1">
      <c r="A13" s="361" t="s">
        <v>294</v>
      </c>
      <c r="B13" s="362" t="s">
        <v>295</v>
      </c>
      <c r="C13" s="375" t="s">
        <v>296</v>
      </c>
      <c r="D13" s="375" t="s">
        <v>65</v>
      </c>
      <c r="E13" s="343" t="s">
        <v>328</v>
      </c>
      <c r="F13" s="375"/>
    </row>
    <row r="14" spans="1:9" ht="36" customHeight="1">
      <c r="A14" s="347" t="s">
        <v>11</v>
      </c>
      <c r="B14" s="348" t="s">
        <v>35</v>
      </c>
      <c r="C14" s="349" t="s">
        <v>297</v>
      </c>
      <c r="D14" s="349" t="s">
        <v>279</v>
      </c>
      <c r="E14" s="387" t="s">
        <v>328</v>
      </c>
      <c r="F14" s="349"/>
    </row>
    <row r="15" spans="1:9" ht="32.25" customHeight="1">
      <c r="A15" s="331"/>
      <c r="B15" s="332" t="s">
        <v>299</v>
      </c>
      <c r="C15" s="333"/>
      <c r="D15" s="333"/>
      <c r="E15" s="388" t="s">
        <v>328</v>
      </c>
      <c r="F15" s="333"/>
    </row>
    <row r="16" spans="1:9" ht="34.5" customHeight="1">
      <c r="A16" s="336"/>
      <c r="B16" s="337" t="s">
        <v>300</v>
      </c>
      <c r="C16" s="338"/>
      <c r="D16" s="338" t="s">
        <v>65</v>
      </c>
      <c r="E16" s="389" t="s">
        <v>331</v>
      </c>
      <c r="F16" s="338"/>
    </row>
    <row r="17" spans="1:6" ht="27" customHeight="1">
      <c r="A17" s="347" t="s">
        <v>36</v>
      </c>
      <c r="B17" s="348" t="s">
        <v>154</v>
      </c>
      <c r="C17" s="349" t="s">
        <v>301</v>
      </c>
      <c r="D17" s="349" t="s">
        <v>279</v>
      </c>
      <c r="E17" s="387" t="s">
        <v>332</v>
      </c>
      <c r="F17" s="349"/>
    </row>
    <row r="18" spans="1:6" ht="23.25" customHeight="1">
      <c r="A18" s="331"/>
      <c r="B18" s="332" t="s">
        <v>302</v>
      </c>
      <c r="C18" s="333" t="s">
        <v>303</v>
      </c>
      <c r="D18" s="333" t="s">
        <v>304</v>
      </c>
      <c r="E18" s="388" t="s">
        <v>328</v>
      </c>
      <c r="F18" s="333"/>
    </row>
    <row r="19" spans="1:6" ht="23.25" customHeight="1">
      <c r="A19" s="331"/>
      <c r="B19" s="332" t="s">
        <v>95</v>
      </c>
      <c r="C19" s="333"/>
      <c r="D19" s="333"/>
      <c r="E19" s="388" t="s">
        <v>329</v>
      </c>
      <c r="F19" s="333"/>
    </row>
    <row r="20" spans="1:6" ht="27.75" customHeight="1">
      <c r="A20" s="331"/>
      <c r="B20" s="332" t="s">
        <v>305</v>
      </c>
      <c r="C20" s="333"/>
      <c r="D20" s="333" t="s">
        <v>64</v>
      </c>
      <c r="E20" s="388" t="s">
        <v>333</v>
      </c>
      <c r="F20" s="333"/>
    </row>
    <row r="21" spans="1:6" ht="23.25" customHeight="1">
      <c r="A21" s="336"/>
      <c r="B21" s="337" t="s">
        <v>306</v>
      </c>
      <c r="C21" s="338"/>
      <c r="D21" s="338" t="s">
        <v>307</v>
      </c>
      <c r="E21" s="386" t="s">
        <v>334</v>
      </c>
      <c r="F21" s="338"/>
    </row>
    <row r="22" spans="1:6" ht="23.25" customHeight="1">
      <c r="A22" s="347" t="s">
        <v>151</v>
      </c>
      <c r="B22" s="348" t="s">
        <v>136</v>
      </c>
      <c r="C22" s="349" t="s">
        <v>308</v>
      </c>
      <c r="D22" s="349" t="s">
        <v>279</v>
      </c>
      <c r="E22" s="387" t="s">
        <v>328</v>
      </c>
      <c r="F22" s="349"/>
    </row>
    <row r="23" spans="1:6" ht="23.25" customHeight="1">
      <c r="A23" s="352"/>
      <c r="B23" s="353" t="s">
        <v>110</v>
      </c>
      <c r="C23" s="354"/>
      <c r="D23" s="354"/>
      <c r="E23" s="390" t="s">
        <v>328</v>
      </c>
      <c r="F23" s="354"/>
    </row>
    <row r="24" spans="1:6" ht="23.25" customHeight="1">
      <c r="A24" s="352"/>
      <c r="B24" s="353" t="s">
        <v>111</v>
      </c>
      <c r="C24" s="354"/>
      <c r="D24" s="354"/>
      <c r="E24" s="390" t="s">
        <v>328</v>
      </c>
      <c r="F24" s="354"/>
    </row>
    <row r="25" spans="1:6" ht="23.25" customHeight="1">
      <c r="A25" s="352"/>
      <c r="B25" s="353" t="s">
        <v>112</v>
      </c>
      <c r="C25" s="354"/>
      <c r="D25" s="354"/>
      <c r="E25" s="390" t="s">
        <v>328</v>
      </c>
      <c r="F25" s="354"/>
    </row>
    <row r="26" spans="1:6" ht="23.25" customHeight="1">
      <c r="A26" s="352"/>
      <c r="B26" s="353" t="s">
        <v>309</v>
      </c>
      <c r="C26" s="354" t="s">
        <v>310</v>
      </c>
      <c r="D26" s="354" t="s">
        <v>307</v>
      </c>
      <c r="E26" s="390" t="s">
        <v>328</v>
      </c>
      <c r="F26" s="354"/>
    </row>
    <row r="27" spans="1:6" ht="27" customHeight="1">
      <c r="A27" s="352"/>
      <c r="B27" s="353" t="s">
        <v>113</v>
      </c>
      <c r="C27" s="354" t="s">
        <v>311</v>
      </c>
      <c r="D27" s="354" t="s">
        <v>65</v>
      </c>
      <c r="E27" s="390" t="s">
        <v>328</v>
      </c>
      <c r="F27" s="354"/>
    </row>
    <row r="28" spans="1:6" ht="23.25" customHeight="1">
      <c r="A28" s="336"/>
      <c r="B28" s="337" t="s">
        <v>312</v>
      </c>
      <c r="C28" s="338"/>
      <c r="D28" s="338"/>
      <c r="E28" s="386" t="s">
        <v>328</v>
      </c>
      <c r="F28" s="338"/>
    </row>
    <row r="29" spans="1:6" ht="30" customHeight="1">
      <c r="A29" s="365"/>
      <c r="B29" s="366"/>
    </row>
    <row r="30" spans="1:6" ht="30" customHeight="1">
      <c r="A30" s="365"/>
      <c r="B30" s="366"/>
    </row>
    <row r="31" spans="1:6" ht="30" customHeight="1">
      <c r="A31" s="365"/>
      <c r="B31" s="366"/>
    </row>
    <row r="32" spans="1:6" ht="30" customHeight="1">
      <c r="A32" s="365"/>
      <c r="B32" s="366"/>
    </row>
  </sheetData>
  <mergeCells count="2">
    <mergeCell ref="F5:F6"/>
    <mergeCell ref="C2:F2"/>
  </mergeCells>
  <pageMargins left="0.8125" right="9.375E-2" top="0.42708333333333331" bottom="0.19685039370078741" header="0.51181102362204722" footer="0.51181102362204722"/>
  <pageSetup paperSize="9"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17</vt:i4>
      </vt:variant>
    </vt:vector>
  </HeadingPairs>
  <TitlesOfParts>
    <vt:vector size="34" baseType="lpstr">
      <vt:lpstr>Menu</vt:lpstr>
      <vt:lpstr>Apero 1</vt:lpstr>
      <vt:lpstr>Apero 2</vt:lpstr>
      <vt:lpstr>Amuse-Bouche</vt:lpstr>
      <vt:lpstr>Vorspeise</vt:lpstr>
      <vt:lpstr>Suppe</vt:lpstr>
      <vt:lpstr>Fisch</vt:lpstr>
      <vt:lpstr>Glace</vt:lpstr>
      <vt:lpstr>Fleisch</vt:lpstr>
      <vt:lpstr>Beilage</vt:lpstr>
      <vt:lpstr>Dessert1</vt:lpstr>
      <vt:lpstr>Dessert2</vt:lpstr>
      <vt:lpstr>Käse</vt:lpstr>
      <vt:lpstr>Einkaufsliste</vt:lpstr>
      <vt:lpstr>Einkaufsliste A-Z</vt:lpstr>
      <vt:lpstr>Arbeitseinsatz</vt:lpstr>
      <vt:lpstr>Produktionsplan</vt:lpstr>
      <vt:lpstr>'Amuse-Bouche'!Druckbereich</vt:lpstr>
      <vt:lpstr>'Apero 1'!Druckbereich</vt:lpstr>
      <vt:lpstr>'Apero 2'!Druckbereich</vt:lpstr>
      <vt:lpstr>Arbeitseinsatz!Druckbereich</vt:lpstr>
      <vt:lpstr>Beilage!Druckbereich</vt:lpstr>
      <vt:lpstr>Dessert1!Druckbereich</vt:lpstr>
      <vt:lpstr>Dessert2!Druckbereich</vt:lpstr>
      <vt:lpstr>Einkaufsliste!Druckbereich</vt:lpstr>
      <vt:lpstr>'Einkaufsliste A-Z'!Druckbereich</vt:lpstr>
      <vt:lpstr>Fisch!Druckbereich</vt:lpstr>
      <vt:lpstr>Fleisch!Druckbereich</vt:lpstr>
      <vt:lpstr>Glace!Druckbereich</vt:lpstr>
      <vt:lpstr>Käse!Druckbereich</vt:lpstr>
      <vt:lpstr>Menu!Druckbereich</vt:lpstr>
      <vt:lpstr>Produktionsplan!Druckbereich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2016-12-11T16:10:45Z</cp:lastPrinted>
  <dcterms:created xsi:type="dcterms:W3CDTF">1999-10-19T11:12:44Z</dcterms:created>
  <dcterms:modified xsi:type="dcterms:W3CDTF">2016-12-11T16:29:48Z</dcterms:modified>
</cp:coreProperties>
</file>